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<sst xmlns="http://schemas.openxmlformats.org/spreadsheetml/2006/main" count="264" uniqueCount="198">
  <si>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</si>
  <si>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</si>
  <si>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</si>
  <si>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</si>
  <si>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</si>
  <si>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</si>
  <si>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</si>
  <si>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</si>
  <si>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</si>
  <si>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</si>
  <si>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</si>
  <si>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</si>
  <si>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</si>
  <si>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</si>
  <si>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</si>
  <si>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</si>
  <si>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</si>
  <si>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</si>
  <si>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</si>
  <si>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</si>
  <si>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</si>
  <si>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</si>
  <si>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</si>
  <si>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</si>
  <si>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</si>
  <si>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</si>
  <si>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</si>
  <si>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</si>
  <si>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</si>
  <si>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</si>
  <si>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</si>
  <si>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</si>
  <si>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</si>
  <si>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</si>
  <si>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</si>
  <si>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</si>
  <si>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</si>
  <si>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</si>
  <si>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</si>
  <si>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</si>
  <si>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</si>
  <si>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</si>
  <si>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</si>
  <si>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</si>
  <si>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</si>
  <si>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</si>
  <si>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</si>
  <si>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</si>
  <si>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</si>
  <si>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</si>
  <si>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</si>
  <si>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</si>
  <si>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</si>
  <si>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</si>
  <si>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</si>
  <si>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</si>
  <si>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</si>
  <si>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</si>
  <si>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</si>
  <si>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</si>
  <si>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</si>
  <si>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</si>
  <si>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</si>
  <si>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</si>
  <si>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</si>
  <si>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</si>
  <si>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</si>
  <si>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</si>
  <si>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</si>
  <si>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</si>
  <si>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</si>
  <si>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</si>
  <si>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</si>
  <si>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</si>
  <si>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</si>
  <si>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</si>
  <si>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</si>
  <si>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</si>
  <si>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</si>
  <si>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</si>
  <si>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</si>
  <si>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</si>
  <si>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</si>
  <si>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</si>
  <si>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</si>
  <si>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</si>
  <si>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</si>
  <si>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</si>
  <si>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</si>
  <si>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</si>
  <si>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</si>
  <si>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</si>
  <si>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</si>
  <si>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</si>
  <si>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</si>
  <si>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</si>
  <si>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</si>
  <si>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</si>
  <si>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</si>
  <si>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</si>
  <si>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</si>
  <si>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</si>
  <si>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</si>
  <si>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</si>
  <si>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</si>
  <si>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</si>
  <si>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</si>
  <si>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</si>
  <si>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</si>
  <si>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</si>
  <si>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</si>
  <si>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</si>
  <si>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</si>
  <si>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</si>
  <si>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</si>
  <si>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</si>
  <si>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</si>
  <si>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</si>
  <si>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</si>
  <si>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</si>
  <si>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</si>
  <si>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</si>
  <si>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</si>
  <si>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</si>
  <si>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</si>
  <si>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</si>
  <si>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</si>
  <si>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</si>
  <si>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</si>
  <si>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</si>
  <si>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</si>
  <si>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</si>
  <si>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</si>
  <si>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</si>
  <si>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</si>
  <si>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</si>
  <si>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</si>
  <si>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</si>
  <si>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</si>
  <si>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</si>
  <si>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</si>
  <si>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</si>
  <si>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</si>
  <si>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</si>
  <si>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</si>
  <si>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</si>
  <si>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</si>
  <si>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</si>
  <si>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</si>
  <si>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</si>
  <si>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</si>
  <si>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</si>
  <si>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</si>
  <si>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</si>
  <si>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</si>
  <si>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</si>
  <si>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</si>
  <si>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</si>
  <si>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</si>
  <si>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</si>
  <si>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</si>
  <si>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</si>
  <si>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</si>
  <si>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</si>
  <si>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</si>
  <si>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</si>
  <si>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</si>
  <si>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</si>
  <si>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</si>
  <si>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</si>
  <si>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</si>
  <si>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</si>
  <si>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</si>
  <si>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</si>
  <si>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</si>
  <si>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</si>
  <si>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</si>
  <si>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</si>
  <si>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</si>
  <si>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</si>
  <si>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</si>
  <si>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</si>
  <si>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</si>
  <si>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</si>
  <si>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</si>
  <si>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</si>
  <si>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</si>
  <si>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</si>
  <si>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</si>
  <si>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</si>
  <si>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</si>
  <si>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</si>
  <si>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</si>
  <si>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</si>
  <si>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</si>
  <si>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Н.М.Крушевська</t>
  </si>
  <si>
    <t>К.В. Кухтенко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</si>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</sst>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&amp;L32D4EEA2&amp;C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4" sqref="B1:C1638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125</v>
      </c>
      <c r="F6" s="90">
        <v>81</v>
      </c>
      <c r="G6" s="90">
        <v>4</v>
      </c>
      <c r="H6" s="90">
        <v>85</v>
      </c>
      <c r="I6" s="90" t="s">
        <v>183</v>
      </c>
      <c r="J6" s="90">
        <v>40</v>
      </c>
      <c r="K6" s="91">
        <v>10</v>
      </c>
      <c r="L6" s="101">
        <f>E6-F6</f>
        <v>44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210</v>
      </c>
      <c r="F7" s="90">
        <v>206</v>
      </c>
      <c r="G7" s="90"/>
      <c r="H7" s="90">
        <v>203</v>
      </c>
      <c r="I7" s="90">
        <v>161</v>
      </c>
      <c r="J7" s="90">
        <v>7</v>
      </c>
      <c r="K7" s="91">
        <v>1</v>
      </c>
      <c r="L7" s="101">
        <f>E7-F7</f>
        <v>4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51</v>
      </c>
      <c r="F9" s="90">
        <v>50</v>
      </c>
      <c r="G9" s="90"/>
      <c r="H9" s="90">
        <v>46</v>
      </c>
      <c r="I9" s="90">
        <v>40</v>
      </c>
      <c r="J9" s="90">
        <v>5</v>
      </c>
      <c r="K9" s="91"/>
      <c r="L9" s="101">
        <f>E9-F9</f>
        <v>1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386</v>
      </c>
      <c r="F14" s="105">
        <f>SUM(F6:F13)</f>
        <v>337</v>
      </c>
      <c r="G14" s="105">
        <f>SUM(G6:G13)</f>
        <v>4</v>
      </c>
      <c r="H14" s="105">
        <f>SUM(H6:H13)</f>
        <v>334</v>
      </c>
      <c r="I14" s="105">
        <f>SUM(I6:I13)</f>
        <v>201</v>
      </c>
      <c r="J14" s="105">
        <f>SUM(J6:J13)</f>
        <v>52</v>
      </c>
      <c r="K14" s="105">
        <f>SUM(K6:K13)</f>
        <v>11</v>
      </c>
      <c r="L14" s="101">
        <f>E14-F14</f>
        <v>49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49</v>
      </c>
      <c r="F15" s="92">
        <v>48</v>
      </c>
      <c r="G15" s="92"/>
      <c r="H15" s="92">
        <v>49</v>
      </c>
      <c r="I15" s="92">
        <v>43</v>
      </c>
      <c r="J15" s="92"/>
      <c r="K15" s="91"/>
      <c r="L15" s="101">
        <f>E15-F15</f>
        <v>1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60</v>
      </c>
      <c r="F16" s="92">
        <v>43</v>
      </c>
      <c r="G16" s="92"/>
      <c r="H16" s="92">
        <v>51</v>
      </c>
      <c r="I16" s="92">
        <v>40</v>
      </c>
      <c r="J16" s="92">
        <v>9</v>
      </c>
      <c r="K16" s="91"/>
      <c r="L16" s="101">
        <f>E16-F16</f>
        <v>17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21</v>
      </c>
      <c r="F18" s="91">
        <v>17</v>
      </c>
      <c r="G18" s="91"/>
      <c r="H18" s="91">
        <v>18</v>
      </c>
      <c r="I18" s="91">
        <v>12</v>
      </c>
      <c r="J18" s="91">
        <v>3</v>
      </c>
      <c r="K18" s="91"/>
      <c r="L18" s="101">
        <f>E18-F18</f>
        <v>4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87</v>
      </c>
      <c r="F22" s="91">
        <v>66</v>
      </c>
      <c r="G22" s="91"/>
      <c r="H22" s="91">
        <v>75</v>
      </c>
      <c r="I22" s="91">
        <v>52</v>
      </c>
      <c r="J22" s="91">
        <v>12</v>
      </c>
      <c r="K22" s="91"/>
      <c r="L22" s="101">
        <f>E22-F22</f>
        <v>21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51</v>
      </c>
      <c r="F23" s="91">
        <v>51</v>
      </c>
      <c r="G23" s="91"/>
      <c r="H23" s="91">
        <v>50</v>
      </c>
      <c r="I23" s="91">
        <v>50</v>
      </c>
      <c r="J23" s="91">
        <v>1</v>
      </c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435</v>
      </c>
      <c r="F25" s="91">
        <v>430</v>
      </c>
      <c r="G25" s="91">
        <v>2</v>
      </c>
      <c r="H25" s="91">
        <v>420</v>
      </c>
      <c r="I25" s="91">
        <v>395</v>
      </c>
      <c r="J25" s="91">
        <v>15</v>
      </c>
      <c r="K25" s="91"/>
      <c r="L25" s="101">
        <f>E25-F25</f>
        <v>5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498</v>
      </c>
      <c r="F26" s="91">
        <v>403</v>
      </c>
      <c r="G26" s="91">
        <v>8</v>
      </c>
      <c r="H26" s="91">
        <v>385</v>
      </c>
      <c r="I26" s="91">
        <v>336</v>
      </c>
      <c r="J26" s="91">
        <v>113</v>
      </c>
      <c r="K26" s="91">
        <v>10</v>
      </c>
      <c r="L26" s="101">
        <f>E26-F26</f>
        <v>95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33</v>
      </c>
      <c r="F27" s="91">
        <v>31</v>
      </c>
      <c r="G27" s="91">
        <v>1</v>
      </c>
      <c r="H27" s="91">
        <v>32</v>
      </c>
      <c r="I27" s="91">
        <v>24</v>
      </c>
      <c r="J27" s="91">
        <v>1</v>
      </c>
      <c r="K27" s="91"/>
      <c r="L27" s="101">
        <f>E27-F27</f>
        <v>2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36</v>
      </c>
      <c r="F28" s="91">
        <v>25</v>
      </c>
      <c r="G28" s="91">
        <v>1</v>
      </c>
      <c r="H28" s="91">
        <v>30</v>
      </c>
      <c r="I28" s="91">
        <v>28</v>
      </c>
      <c r="J28" s="91">
        <v>6</v>
      </c>
      <c r="K28" s="91"/>
      <c r="L28" s="101">
        <f>E28-F28</f>
        <v>11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10</v>
      </c>
      <c r="F29" s="91">
        <v>6</v>
      </c>
      <c r="G29" s="91"/>
      <c r="H29" s="91">
        <v>6</v>
      </c>
      <c r="I29" s="91">
        <v>5</v>
      </c>
      <c r="J29" s="91">
        <v>4</v>
      </c>
      <c r="K29" s="91"/>
      <c r="L29" s="101">
        <f>E29-F29</f>
        <v>4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5</v>
      </c>
      <c r="F30" s="91">
        <v>4</v>
      </c>
      <c r="G30" s="91"/>
      <c r="H30" s="91">
        <v>5</v>
      </c>
      <c r="I30" s="91"/>
      <c r="J30" s="91"/>
      <c r="K30" s="91"/>
      <c r="L30" s="101">
        <f>E30-F30</f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13</v>
      </c>
      <c r="F32" s="91">
        <v>13</v>
      </c>
      <c r="G32" s="91"/>
      <c r="H32" s="91">
        <v>12</v>
      </c>
      <c r="I32" s="91">
        <v>4</v>
      </c>
      <c r="J32" s="91">
        <v>1</v>
      </c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31</v>
      </c>
      <c r="F33" s="91">
        <v>28</v>
      </c>
      <c r="G33" s="91"/>
      <c r="H33" s="91">
        <v>28</v>
      </c>
      <c r="I33" s="91">
        <v>18</v>
      </c>
      <c r="J33" s="91">
        <v>3</v>
      </c>
      <c r="K33" s="91"/>
      <c r="L33" s="101">
        <f>E33-F33</f>
        <v>3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4</v>
      </c>
      <c r="F35" s="91">
        <v>3</v>
      </c>
      <c r="G35" s="91"/>
      <c r="H35" s="91">
        <v>2</v>
      </c>
      <c r="I35" s="91">
        <v>1</v>
      </c>
      <c r="J35" s="91">
        <v>2</v>
      </c>
      <c r="K35" s="91"/>
      <c r="L35" s="101">
        <f>E35-F35</f>
        <v>1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698</v>
      </c>
      <c r="F37" s="91">
        <v>580</v>
      </c>
      <c r="G37" s="91">
        <v>11</v>
      </c>
      <c r="H37" s="91">
        <v>552</v>
      </c>
      <c r="I37" s="91">
        <v>443</v>
      </c>
      <c r="J37" s="91">
        <v>146</v>
      </c>
      <c r="K37" s="91">
        <v>10</v>
      </c>
      <c r="L37" s="101">
        <f>E37-F37</f>
        <v>118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324</v>
      </c>
      <c r="F38" s="91">
        <v>306</v>
      </c>
      <c r="G38" s="91"/>
      <c r="H38" s="91">
        <v>310</v>
      </c>
      <c r="I38" s="91" t="s">
        <v>183</v>
      </c>
      <c r="J38" s="91">
        <v>14</v>
      </c>
      <c r="K38" s="91"/>
      <c r="L38" s="101">
        <f>E38-F38</f>
        <v>18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18</v>
      </c>
      <c r="F40" s="91">
        <v>17</v>
      </c>
      <c r="G40" s="91"/>
      <c r="H40" s="91">
        <v>17</v>
      </c>
      <c r="I40" s="91">
        <v>13</v>
      </c>
      <c r="J40" s="91">
        <v>1</v>
      </c>
      <c r="K40" s="91"/>
      <c r="L40" s="101">
        <f>E40-F40</f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342</v>
      </c>
      <c r="F41" s="91">
        <f aca="true" t="shared" si="0" ref="F41:K41">F38+F40</f>
        <v>323</v>
      </c>
      <c r="G41" s="91">
        <f t="shared" si="0"/>
        <v>0</v>
      </c>
      <c r="H41" s="91">
        <f t="shared" si="0"/>
        <v>327</v>
      </c>
      <c r="I41" s="91">
        <f>I40</f>
        <v>13</v>
      </c>
      <c r="J41" s="91">
        <f t="shared" si="0"/>
        <v>15</v>
      </c>
      <c r="K41" s="91">
        <f t="shared" si="0"/>
        <v>0</v>
      </c>
      <c r="L41" s="101">
        <f>E41-F41</f>
        <v>19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1513</v>
      </c>
      <c r="F42" s="91">
        <f aca="true" t="shared" si="1" ref="F42:K42">F14+F22+F37+F41</f>
        <v>1306</v>
      </c>
      <c r="G42" s="91">
        <f t="shared" si="1"/>
        <v>15</v>
      </c>
      <c r="H42" s="91">
        <f t="shared" si="1"/>
        <v>1288</v>
      </c>
      <c r="I42" s="91">
        <f t="shared" si="1"/>
        <v>709</v>
      </c>
      <c r="J42" s="91">
        <f t="shared" si="1"/>
        <v>225</v>
      </c>
      <c r="K42" s="91">
        <f t="shared" si="1"/>
        <v>21</v>
      </c>
      <c r="L42" s="101">
        <f>E42-F42</f>
        <v>207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&amp;L32D4EEA2&amp;CФорма № 1-мзс, Підрозділ: Малинський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8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8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32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3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9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55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2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6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17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11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149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28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12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13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>
        <v>1</v>
      </c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20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12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11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&amp;L32D4EEA2&amp;CФорма № 1-мзс, Підрозділ: Малинський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85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68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4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14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3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/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112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6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6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21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71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16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6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161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440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258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14152437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6756267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100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/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590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6585827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297470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6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315</v>
      </c>
      <c r="F58" s="96">
        <v>13</v>
      </c>
      <c r="G58" s="96">
        <v>5</v>
      </c>
      <c r="H58" s="96">
        <v>1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73</v>
      </c>
      <c r="F59" s="96">
        <v>2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519</v>
      </c>
      <c r="F60" s="96">
        <v>28</v>
      </c>
      <c r="G60" s="96">
        <v>1</v>
      </c>
      <c r="H60" s="96">
        <v>3</v>
      </c>
      <c r="I60" s="96">
        <v>1</v>
      </c>
    </row>
    <row r="61" spans="1:9" ht="13.5" customHeight="1">
      <c r="A61" s="181" t="s">
        <v>118</v>
      </c>
      <c r="B61" s="181"/>
      <c r="C61" s="181"/>
      <c r="D61" s="181"/>
      <c r="E61" s="96">
        <v>326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&amp;L32D4EEA2&amp;CФорма № 1-мзс, Підрозділ: Малинський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0.09333333333333334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0.21153846153846154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0.0684931506849315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0.9862174578866769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429.3333333333333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504.3333333333333</v>
      </c>
    </row>
    <row r="11" spans="1:4" ht="16.5" customHeight="1">
      <c r="A11" s="206" t="s">
        <v>68</v>
      </c>
      <c r="B11" s="208"/>
      <c r="C11" s="14">
        <v>9</v>
      </c>
      <c r="D11" s="94">
        <v>30</v>
      </c>
    </row>
    <row r="12" spans="1:4" ht="16.5" customHeight="1">
      <c r="A12" s="299" t="s">
        <v>113</v>
      </c>
      <c r="B12" s="299"/>
      <c r="C12" s="14">
        <v>10</v>
      </c>
      <c r="D12" s="94">
        <v>26</v>
      </c>
    </row>
    <row r="13" spans="1:4" ht="16.5" customHeight="1">
      <c r="A13" s="299" t="s">
        <v>33</v>
      </c>
      <c r="B13" s="299"/>
      <c r="C13" s="14">
        <v>11</v>
      </c>
      <c r="D13" s="94">
        <v>28</v>
      </c>
    </row>
    <row r="14" spans="1:4" ht="16.5" customHeight="1">
      <c r="A14" s="299" t="s">
        <v>114</v>
      </c>
      <c r="B14" s="299"/>
      <c r="C14" s="14">
        <v>12</v>
      </c>
      <c r="D14" s="94">
        <v>44</v>
      </c>
    </row>
    <row r="15" spans="1:4" ht="16.5" customHeight="1">
      <c r="A15" s="299" t="s">
        <v>118</v>
      </c>
      <c r="B15" s="299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/>
      <c r="D23" s="301"/>
    </row>
    <row r="24" spans="1:4" ht="12.75">
      <c r="A24" s="69" t="s">
        <v>110</v>
      </c>
      <c r="B24" s="88"/>
      <c r="C24" s="302"/>
      <c r="D24" s="302"/>
    </row>
    <row r="25" spans="1:4" ht="12.75">
      <c r="A25" s="68" t="s">
        <v>111</v>
      </c>
      <c r="B25" s="89"/>
      <c r="C25" s="302"/>
      <c r="D25" s="302"/>
    </row>
    <row r="26" ht="15.75" customHeight="1"/>
    <row r="27" spans="3:4" ht="12.75" customHeight="1">
      <c r="C27" s="298" t="s">
        <v>197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&amp;L32D4EEA2&amp;CФорма № 1-мзс, Підрозділ: Малинський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Zal1</cp:lastModifiedBy>
  <cp:lastPrinted>2017-03-20T11:40:40Z</cp:lastPrinted>
  <dcterms:created xsi:type="dcterms:W3CDTF">2004-04-20T14:33:35Z</dcterms:created>
  <dcterms:modified xsi:type="dcterms:W3CDTF">2017-07-20T05:42:24Z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32D4EEA2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0D22E1EB</vt:lpwstr>
  </property>
  <property fmtid="{D5CDD505-2E9C-101B-9397-08002B2CF9AE}" pid="16" name="Версія БД">
    <vt:lpwstr>3.19.0.1578</vt:lpwstr>
  </property>
</Properties>
</file>