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E6" i="3"/>
  <c r="F6"/>
  <c r="I6"/>
  <c r="I55"/>
  <c r="J6"/>
  <c r="J55"/>
  <c r="C20"/>
  <c r="C6"/>
  <c r="C55"/>
  <c r="D20"/>
  <c r="D6"/>
  <c r="D55"/>
  <c r="E20"/>
  <c r="F20"/>
  <c r="G20"/>
  <c r="G6"/>
  <c r="G55"/>
  <c r="H20"/>
  <c r="H6"/>
  <c r="H55"/>
  <c r="I20"/>
  <c r="J20"/>
  <c r="K20"/>
  <c r="K6"/>
  <c r="K55"/>
  <c r="L20"/>
  <c r="L6"/>
  <c r="L55"/>
  <c r="C27"/>
  <c r="D27"/>
  <c r="E27"/>
  <c r="F27"/>
  <c r="G27"/>
  <c r="H27"/>
  <c r="I27"/>
  <c r="J27"/>
  <c r="K27"/>
  <c r="L27"/>
  <c r="C38"/>
  <c r="D38"/>
  <c r="G38"/>
  <c r="H38"/>
  <c r="K38"/>
  <c r="L38"/>
  <c r="C39"/>
  <c r="D39"/>
  <c r="E39"/>
  <c r="E38"/>
  <c r="F39"/>
  <c r="F38"/>
  <c r="G39"/>
  <c r="H39"/>
  <c r="I39"/>
  <c r="I38"/>
  <c r="J39"/>
  <c r="J38"/>
  <c r="K39"/>
  <c r="L39"/>
  <c r="C49"/>
  <c r="D49"/>
  <c r="E49"/>
  <c r="F49"/>
  <c r="G49"/>
  <c r="H49"/>
  <c r="I49"/>
  <c r="J49"/>
  <c r="K49"/>
  <c r="L49"/>
  <c r="E55"/>
  <c r="F55"/>
</calcChain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<sst xmlns="http://schemas.openxmlformats.org/spreadsheetml/2006/main" count="152" uniqueCount="124">
  <si>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</si>
  <si>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</si>
  <si>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</si>
  <si>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</si>
  <si>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</si>
  <si>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</si>
  <si>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</si>
  <si>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</si>
  <si>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</si>
  <si>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</si>
  <si>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</si>
  <si>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</si>
  <si>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</si>
  <si>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</si>
  <si>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</si>
  <si>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</si>
  <si>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</si>
  <si>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</si>
  <si>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</si>
  <si>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</si>
  <si>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</si>
  <si>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</si>
  <si>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</si>
  <si>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</si>
  <si>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</si>
  <si>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</si>
  <si>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</si>
  <si>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</si>
  <si>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</si>
  <si>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</si>
  <si>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</si>
  <si>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</si>
  <si>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</si>
  <si>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</si>
  <si>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</si>
  <si>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</si>
  <si>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</si>
  <si>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</si>
  <si>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</si>
  <si>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</si>
  <si>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</si>
  <si>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</si>
  <si>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</si>
  <si>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</si>
  <si>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</si>
  <si>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</si>
  <si>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</si>
  <si>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</si>
  <si>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</si>
  <si>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</si>
  <si>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</si>
  <si>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</si>
  <si>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</si>
  <si>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</si>
  <si>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</si>
  <si>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</si>
  <si>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</si>
  <si>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</si>
  <si>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</si>
  <si>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</si>
  <si>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</si>
  <si>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</si>
  <si>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</si>
  <si>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</si>
  <si>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</si>
  <si>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</si>
  <si>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</si>
  <si>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</si>
  <si>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</si>
  <si>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</si>
  <si>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</si>
  <si>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</si>
  <si>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</si>
  <si>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</si>
  <si>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</si>
  <si>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</si>
  <si>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</si>
  <si>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</si>
  <si>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</si>
  <si>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</si>
  <si>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</si>
  <si>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</si>
  <si>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</si>
  <si>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</si>
  <si>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</si>
  <si>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</si>
  <si>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</si>
  <si>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</si>
  <si>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</si>
  <si>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</si>
  <si>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</si>
  <si>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</si>
  <si>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</si>
  <si>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</si>
  <si>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</si>
  <si>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</si>
  <si>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</si>
  <si>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</si>
  <si>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</si>
  <si>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</si>
  <si>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</si>
  <si>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</si>
  <si>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</si>
  <si>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</si>
  <si>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</si>
  <si>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</si>
  <si>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</si>
  <si>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</si>
  <si>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</si>
  <si>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</si>
  <si>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</si>
  <si>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</si>
  <si>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</si>
  <si>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</si>
  <si>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</si>
  <si>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</si>
  <si>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</si>
  <si>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</si>
  <si>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</si>
  <si>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</si>
  <si>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</si>
  <si>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С.Д.Міхненко</t>
  </si>
  <si>
    <t>К.В. Кухтенко</t>
  </si>
  <si>
    <t>4 січня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</si>
</sst>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899999999999999" customHeight="1">
      <c r="B4" s="126"/>
      <c r="C4" s="126"/>
      <c r="D4" s="126"/>
      <c r="E4" s="126"/>
      <c r="F4" s="126"/>
      <c r="G4" s="126"/>
      <c r="H4" s="126"/>
    </row>
    <row r="5" spans="1:8" ht="18.899999999999999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" customHeight="1">
      <c r="A24" s="8"/>
      <c r="B24" s="107" t="s">
        <v>49</v>
      </c>
      <c r="C24" s="108"/>
      <c r="D24" s="109"/>
      <c r="E24" s="16"/>
      <c r="F24" s="6"/>
    </row>
    <row r="25" spans="1:8" ht="12.9" customHeight="1">
      <c r="B25" s="107" t="s">
        <v>29</v>
      </c>
      <c r="C25" s="108"/>
      <c r="D25" s="109"/>
      <c r="E25" s="16" t="s">
        <v>45</v>
      </c>
    </row>
    <row r="26" spans="1:8" ht="12.9" customHeight="1">
      <c r="B26" s="122" t="s">
        <v>30</v>
      </c>
      <c r="C26" s="123"/>
      <c r="D26" s="124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07" t="s">
        <v>32</v>
      </c>
      <c r="C28" s="108"/>
      <c r="D28" s="109"/>
      <c r="E28" s="21" t="s">
        <v>46</v>
      </c>
    </row>
    <row r="29" spans="1:8" ht="12.9" customHeight="1">
      <c r="B29" s="111"/>
      <c r="C29" s="112"/>
      <c r="D29" s="113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01">
        <v>8</v>
      </c>
      <c r="C44" s="102"/>
      <c r="D44" s="102"/>
      <c r="E44" s="102"/>
      <c r="F44" s="102"/>
      <c r="G44" s="102"/>
      <c r="H44" s="103"/>
      <c r="I44" s="6"/>
    </row>
    <row r="45" spans="1:9" ht="12.9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&amp;C&amp;L75F7D51F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Normal="100" workbookViewId="0">
      <selection activeCell="B2" sqref="B2:B4"/>
    </sheetView>
  </sheetViews>
  <sheetFormatPr defaultColWidth="9.109375" defaultRowHeight="12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1409</v>
      </c>
      <c r="D6" s="96">
        <f t="shared" si="0"/>
        <v>1169097.7100000039</v>
      </c>
      <c r="E6" s="96">
        <f t="shared" si="0"/>
        <v>1064</v>
      </c>
      <c r="F6" s="96">
        <f t="shared" si="0"/>
        <v>926478.00000000023</v>
      </c>
      <c r="G6" s="96">
        <f t="shared" si="0"/>
        <v>13</v>
      </c>
      <c r="H6" s="96">
        <f t="shared" si="0"/>
        <v>29802.58</v>
      </c>
      <c r="I6" s="96">
        <f t="shared" si="0"/>
        <v>244</v>
      </c>
      <c r="J6" s="96">
        <f t="shared" si="0"/>
        <v>148643.70000000001</v>
      </c>
      <c r="K6" s="96">
        <f t="shared" si="0"/>
        <v>334</v>
      </c>
      <c r="L6" s="96">
        <f t="shared" si="0"/>
        <v>228419.179999999</v>
      </c>
    </row>
    <row r="7" spans="1:12" ht="16.5" customHeight="1">
      <c r="A7" s="87">
        <v>2</v>
      </c>
      <c r="B7" s="90" t="s">
        <v>75</v>
      </c>
      <c r="C7" s="97">
        <v>616</v>
      </c>
      <c r="D7" s="97">
        <v>812997.51000000397</v>
      </c>
      <c r="E7" s="97">
        <v>393</v>
      </c>
      <c r="F7" s="97">
        <v>617628.22</v>
      </c>
      <c r="G7" s="97">
        <v>11</v>
      </c>
      <c r="H7" s="97">
        <v>28745.38</v>
      </c>
      <c r="I7" s="97">
        <v>155</v>
      </c>
      <c r="J7" s="97">
        <v>116723.1</v>
      </c>
      <c r="K7" s="97">
        <v>215</v>
      </c>
      <c r="L7" s="97">
        <v>178906.97999999899</v>
      </c>
    </row>
    <row r="8" spans="1:12" ht="16.5" customHeight="1">
      <c r="A8" s="87">
        <v>3</v>
      </c>
      <c r="B8" s="91" t="s">
        <v>76</v>
      </c>
      <c r="C8" s="97">
        <v>282</v>
      </c>
      <c r="D8" s="97">
        <v>502108.18</v>
      </c>
      <c r="E8" s="97">
        <v>267</v>
      </c>
      <c r="F8" s="97">
        <v>475879.59</v>
      </c>
      <c r="G8" s="97">
        <v>5</v>
      </c>
      <c r="H8" s="97">
        <v>18470.009999999998</v>
      </c>
      <c r="I8" s="97">
        <v>8</v>
      </c>
      <c r="J8" s="97">
        <v>12139.6</v>
      </c>
      <c r="K8" s="97">
        <v>10</v>
      </c>
      <c r="L8" s="97">
        <v>17620</v>
      </c>
    </row>
    <row r="9" spans="1:12" ht="16.5" customHeight="1">
      <c r="A9" s="87">
        <v>4</v>
      </c>
      <c r="B9" s="91" t="s">
        <v>77</v>
      </c>
      <c r="C9" s="97">
        <v>334</v>
      </c>
      <c r="D9" s="97">
        <v>310889.32999999798</v>
      </c>
      <c r="E9" s="97">
        <v>126</v>
      </c>
      <c r="F9" s="97">
        <v>141748.63</v>
      </c>
      <c r="G9" s="97">
        <v>6</v>
      </c>
      <c r="H9" s="97">
        <v>10275.370000000001</v>
      </c>
      <c r="I9" s="97">
        <v>147</v>
      </c>
      <c r="J9" s="97">
        <v>104583.5</v>
      </c>
      <c r="K9" s="97">
        <v>205</v>
      </c>
      <c r="L9" s="97">
        <v>161286.98000000001</v>
      </c>
    </row>
    <row r="10" spans="1:12" ht="19.5" customHeight="1">
      <c r="A10" s="87">
        <v>5</v>
      </c>
      <c r="B10" s="90" t="s">
        <v>78</v>
      </c>
      <c r="C10" s="97">
        <v>213</v>
      </c>
      <c r="D10" s="97">
        <v>157522.79999999999</v>
      </c>
      <c r="E10" s="97">
        <v>187</v>
      </c>
      <c r="F10" s="97">
        <v>136504.07</v>
      </c>
      <c r="G10" s="97"/>
      <c r="H10" s="97"/>
      <c r="I10" s="97">
        <v>12</v>
      </c>
      <c r="J10" s="97">
        <v>13196.8</v>
      </c>
      <c r="K10" s="97">
        <v>25</v>
      </c>
      <c r="L10" s="97">
        <v>23963.200000000001</v>
      </c>
    </row>
    <row r="11" spans="1:12" ht="19.5" customHeight="1">
      <c r="A11" s="87">
        <v>6</v>
      </c>
      <c r="B11" s="91" t="s">
        <v>79</v>
      </c>
      <c r="C11" s="97">
        <v>7</v>
      </c>
      <c r="D11" s="97">
        <v>12334</v>
      </c>
      <c r="E11" s="97">
        <v>1</v>
      </c>
      <c r="F11" s="97">
        <v>2466.8000000000002</v>
      </c>
      <c r="G11" s="97"/>
      <c r="H11" s="97"/>
      <c r="I11" s="97">
        <v>3</v>
      </c>
      <c r="J11" s="97">
        <v>6148.8</v>
      </c>
      <c r="K11" s="97">
        <v>6</v>
      </c>
      <c r="L11" s="97">
        <v>10572</v>
      </c>
    </row>
    <row r="12" spans="1:12" ht="19.5" customHeight="1">
      <c r="A12" s="87">
        <v>7</v>
      </c>
      <c r="B12" s="91" t="s">
        <v>80</v>
      </c>
      <c r="C12" s="97">
        <v>206</v>
      </c>
      <c r="D12" s="97">
        <v>145188.79999999999</v>
      </c>
      <c r="E12" s="97">
        <v>186</v>
      </c>
      <c r="F12" s="97">
        <v>134037.26999999999</v>
      </c>
      <c r="G12" s="97"/>
      <c r="H12" s="97"/>
      <c r="I12" s="97">
        <v>9</v>
      </c>
      <c r="J12" s="97">
        <v>7048</v>
      </c>
      <c r="K12" s="97">
        <v>19</v>
      </c>
      <c r="L12" s="97">
        <v>13391.2</v>
      </c>
    </row>
    <row r="13" spans="1:12" ht="15" customHeight="1">
      <c r="A13" s="87">
        <v>8</v>
      </c>
      <c r="B13" s="90" t="s">
        <v>18</v>
      </c>
      <c r="C13" s="97">
        <v>156</v>
      </c>
      <c r="D13" s="97">
        <v>109948.8</v>
      </c>
      <c r="E13" s="97">
        <v>140</v>
      </c>
      <c r="F13" s="97">
        <v>97262.200000000201</v>
      </c>
      <c r="G13" s="97">
        <v>1</v>
      </c>
      <c r="H13" s="97">
        <v>704.8</v>
      </c>
      <c r="I13" s="97">
        <v>10</v>
      </c>
      <c r="J13" s="97">
        <v>6918.4</v>
      </c>
      <c r="K13" s="97">
        <v>15</v>
      </c>
      <c r="L13" s="97">
        <v>10572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82</v>
      </c>
      <c r="D15" s="97">
        <v>30482.6</v>
      </c>
      <c r="E15" s="97">
        <v>74</v>
      </c>
      <c r="F15" s="97">
        <v>28414.3</v>
      </c>
      <c r="G15" s="97">
        <v>1</v>
      </c>
      <c r="H15" s="97">
        <v>352.4</v>
      </c>
      <c r="I15" s="97"/>
      <c r="J15" s="97"/>
      <c r="K15" s="97">
        <v>7</v>
      </c>
      <c r="L15" s="97">
        <v>2466.8000000000002</v>
      </c>
    </row>
    <row r="16" spans="1:12" ht="21" customHeight="1">
      <c r="A16" s="87">
        <v>11</v>
      </c>
      <c r="B16" s="91" t="s">
        <v>79</v>
      </c>
      <c r="C16" s="97">
        <v>3</v>
      </c>
      <c r="D16" s="97">
        <v>2643</v>
      </c>
      <c r="E16" s="97">
        <v>3</v>
      </c>
      <c r="F16" s="97">
        <v>2688.5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79</v>
      </c>
      <c r="D17" s="97">
        <v>27839.599999999999</v>
      </c>
      <c r="E17" s="97">
        <v>71</v>
      </c>
      <c r="F17" s="97">
        <v>25725.8</v>
      </c>
      <c r="G17" s="97">
        <v>1</v>
      </c>
      <c r="H17" s="97">
        <v>352.4</v>
      </c>
      <c r="I17" s="97"/>
      <c r="J17" s="97"/>
      <c r="K17" s="97">
        <v>7</v>
      </c>
      <c r="L17" s="97">
        <v>2466.8000000000002</v>
      </c>
    </row>
    <row r="18" spans="1:12" ht="21" customHeight="1">
      <c r="A18" s="87">
        <v>13</v>
      </c>
      <c r="B18" s="99" t="s">
        <v>107</v>
      </c>
      <c r="C18" s="97">
        <v>313</v>
      </c>
      <c r="D18" s="97">
        <v>55150.5999999997</v>
      </c>
      <c r="E18" s="97">
        <v>243</v>
      </c>
      <c r="F18" s="97">
        <v>44114.3999999999</v>
      </c>
      <c r="G18" s="97"/>
      <c r="H18" s="97"/>
      <c r="I18" s="97">
        <v>67</v>
      </c>
      <c r="J18" s="97">
        <v>11805.4</v>
      </c>
      <c r="K18" s="97">
        <v>70</v>
      </c>
      <c r="L18" s="97">
        <v>12334</v>
      </c>
    </row>
    <row r="19" spans="1:12" ht="21" customHeight="1">
      <c r="A19" s="87">
        <v>14</v>
      </c>
      <c r="B19" s="99" t="s">
        <v>108</v>
      </c>
      <c r="C19" s="97">
        <v>28</v>
      </c>
      <c r="D19" s="97">
        <v>2466.8000000000002</v>
      </c>
      <c r="E19" s="97">
        <v>26</v>
      </c>
      <c r="F19" s="97">
        <v>2202.41</v>
      </c>
      <c r="G19" s="97"/>
      <c r="H19" s="97"/>
      <c r="I19" s="97"/>
      <c r="J19" s="97"/>
      <c r="K19" s="97">
        <v>2</v>
      </c>
      <c r="L19" s="97">
        <v>176.2</v>
      </c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528.6</v>
      </c>
      <c r="E23" s="97">
        <v>1</v>
      </c>
      <c r="F23" s="97">
        <v>352.4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3.8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3.8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69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1.4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27.6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3.8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82.8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4</v>
      </c>
      <c r="D38" s="96">
        <f t="shared" si="3"/>
        <v>2819.2</v>
      </c>
      <c r="E38" s="96">
        <f t="shared" si="3"/>
        <v>4</v>
      </c>
      <c r="F38" s="96">
        <f t="shared" si="3"/>
        <v>5990.8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4</v>
      </c>
      <c r="D39" s="97">
        <f t="shared" si="4"/>
        <v>2819.2</v>
      </c>
      <c r="E39" s="97">
        <f t="shared" si="4"/>
        <v>4</v>
      </c>
      <c r="F39" s="97">
        <f t="shared" si="4"/>
        <v>5990.8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4</v>
      </c>
      <c r="D43" s="97">
        <v>2819.2</v>
      </c>
      <c r="E43" s="97">
        <v>4</v>
      </c>
      <c r="F43" s="97">
        <v>5990.8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4</v>
      </c>
      <c r="F45" s="97">
        <v>5990.8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13</v>
      </c>
      <c r="D49" s="96">
        <f t="shared" si="5"/>
        <v>380.61</v>
      </c>
      <c r="E49" s="96">
        <f t="shared" si="5"/>
        <v>13</v>
      </c>
      <c r="F49" s="96">
        <f t="shared" si="5"/>
        <v>380.66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10</v>
      </c>
      <c r="D50" s="97">
        <v>222.03</v>
      </c>
      <c r="E50" s="97">
        <v>10</v>
      </c>
      <c r="F50" s="97">
        <v>222.08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158.58000000000001</v>
      </c>
      <c r="E51" s="97">
        <v>3</v>
      </c>
      <c r="F51" s="97">
        <v>158.58000000000001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425</v>
      </c>
      <c r="D54" s="96">
        <v>149769.99999999901</v>
      </c>
      <c r="E54" s="96">
        <v>196</v>
      </c>
      <c r="F54" s="96">
        <v>68980.800000000105</v>
      </c>
      <c r="G54" s="96"/>
      <c r="H54" s="96"/>
      <c r="I54" s="96">
        <v>422</v>
      </c>
      <c r="J54" s="96">
        <v>148064.799999999</v>
      </c>
      <c r="K54" s="97">
        <v>3</v>
      </c>
      <c r="L54" s="96">
        <v>1057.2</v>
      </c>
    </row>
    <row r="55" spans="1:12" ht="14.4">
      <c r="A55" s="87">
        <v>50</v>
      </c>
      <c r="B55" s="88" t="s">
        <v>115</v>
      </c>
      <c r="C55" s="96">
        <f t="shared" ref="C55:L55" si="6">SUM(C6,C27,C38,C49,C54)</f>
        <v>1851</v>
      </c>
      <c r="D55" s="96">
        <f t="shared" si="6"/>
        <v>1322067.520000003</v>
      </c>
      <c r="E55" s="96">
        <f t="shared" si="6"/>
        <v>1277</v>
      </c>
      <c r="F55" s="96">
        <f t="shared" si="6"/>
        <v>1001830.2600000005</v>
      </c>
      <c r="G55" s="96">
        <f t="shared" si="6"/>
        <v>13</v>
      </c>
      <c r="H55" s="96">
        <f t="shared" si="6"/>
        <v>29802.58</v>
      </c>
      <c r="I55" s="96">
        <f t="shared" si="6"/>
        <v>666</v>
      </c>
      <c r="J55" s="96">
        <f t="shared" si="6"/>
        <v>296708.49999999901</v>
      </c>
      <c r="K55" s="96">
        <f t="shared" si="6"/>
        <v>337</v>
      </c>
      <c r="L55" s="96">
        <f t="shared" si="6"/>
        <v>229476.37999999902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3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Малинський районний суд Житомирської області,_x000D_
 Початок періоду: 01.01.2018, Кінець періоду: 31.12.2018&amp;L75F7D51F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337</v>
      </c>
      <c r="F4" s="93">
        <f>SUM(F5:F24)</f>
        <v>229476.38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22</v>
      </c>
      <c r="F5" s="95">
        <v>8462.09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2497.2199999999998</v>
      </c>
    </row>
    <row r="7" spans="1:6" ht="40.5" customHeight="1">
      <c r="A7" s="67">
        <v>4</v>
      </c>
      <c r="B7" s="149" t="s">
        <v>99</v>
      </c>
      <c r="C7" s="150"/>
      <c r="D7" s="151"/>
      <c r="E7" s="94">
        <v>243</v>
      </c>
      <c r="F7" s="95">
        <v>144836.4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11</v>
      </c>
      <c r="F10" s="95">
        <v>30368.51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11</v>
      </c>
      <c r="F11" s="95">
        <v>14096</v>
      </c>
    </row>
    <row r="12" spans="1:6" ht="29.25" customHeight="1">
      <c r="A12" s="67">
        <v>9</v>
      </c>
      <c r="B12" s="149" t="s">
        <v>100</v>
      </c>
      <c r="C12" s="150"/>
      <c r="D12" s="151"/>
      <c r="E12" s="94">
        <v>1</v>
      </c>
      <c r="F12" s="95">
        <v>704.8</v>
      </c>
    </row>
    <row r="13" spans="1:6" ht="20.25" customHeight="1">
      <c r="A13" s="67">
        <v>10</v>
      </c>
      <c r="B13" s="149" t="s">
        <v>101</v>
      </c>
      <c r="C13" s="150"/>
      <c r="D13" s="151"/>
      <c r="E13" s="94">
        <v>22</v>
      </c>
      <c r="F13" s="95">
        <v>12774.5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22</v>
      </c>
      <c r="F14" s="95">
        <v>13886.76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1</v>
      </c>
      <c r="F16" s="95">
        <v>352.4</v>
      </c>
    </row>
    <row r="17" spans="1:11" ht="20.25" customHeight="1">
      <c r="A17" s="67">
        <v>14</v>
      </c>
      <c r="B17" s="149" t="s">
        <v>70</v>
      </c>
      <c r="C17" s="150"/>
      <c r="D17" s="151"/>
      <c r="E17" s="94">
        <v>3</v>
      </c>
      <c r="F17" s="95">
        <v>1497.7</v>
      </c>
    </row>
    <row r="18" spans="1:11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6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3.8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3.8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120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120</v>
      </c>
      <c r="D33" s="153"/>
      <c r="F33" s="98" t="s">
        <v>123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Малинський районний суд Житомирської області,_x000D_
 Початок періоду: 01.01.2018, Кінець періоду: 31.12.2018&amp;L75F7D51F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FrimeCom</cp:lastModifiedBy>
  <cp:lastPrinted>2018-03-15T14:08:04Z</cp:lastPrinted>
  <dcterms:created xsi:type="dcterms:W3CDTF">2015-09-09T10:27:37Z</dcterms:created>
  <dcterms:modified xsi:type="dcterms:W3CDTF">2019-02-19T09:34:14Z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75F7D51F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