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<sst xmlns="http://schemas.openxmlformats.org/spreadsheetml/2006/main" count="277" uniqueCount="209">
  <si>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</si>
  <si>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</si>
  <si>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</si>
  <si>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</si>
  <si>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</si>
  <si>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</si>
  <si>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</si>
  <si>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</si>
  <si>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</si>
  <si>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</si>
  <si>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</si>
  <si>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</si>
  <si>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</si>
  <si>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</si>
  <si>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</si>
  <si>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</si>
  <si>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</si>
  <si>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</si>
  <si>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</si>
  <si>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</si>
  <si>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</si>
  <si>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</si>
  <si>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</si>
  <si>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</si>
  <si>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</si>
  <si>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</si>
  <si>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</si>
  <si>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</si>
  <si>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</si>
  <si>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</si>
  <si>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</si>
  <si>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</si>
  <si>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</si>
  <si>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</si>
  <si>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</si>
  <si>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</si>
  <si>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</si>
  <si>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</si>
  <si>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</si>
  <si>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</si>
  <si>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</si>
  <si>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</si>
  <si>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</si>
  <si>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</si>
  <si>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</si>
  <si>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</si>
  <si>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</si>
  <si>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</si>
  <si>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</si>
  <si>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</si>
  <si>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</si>
  <si>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</si>
  <si>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</si>
  <si>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</si>
  <si>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</si>
  <si>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</si>
  <si>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</si>
  <si>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</si>
  <si>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</si>
  <si>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</si>
  <si>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</si>
  <si>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</si>
  <si>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</si>
  <si>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</si>
  <si>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</si>
  <si>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</si>
  <si>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</si>
  <si>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</si>
  <si>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</si>
  <si>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</si>
  <si>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</si>
  <si>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</si>
  <si>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</si>
  <si>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</si>
  <si>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</si>
  <si>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</si>
  <si>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</si>
  <si>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</si>
  <si>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</si>
  <si>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</si>
  <si>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</si>
  <si>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</si>
  <si>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</si>
  <si>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</si>
  <si>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</si>
  <si>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</si>
  <si>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</si>
  <si>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</si>
  <si>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</si>
  <si>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</si>
  <si>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</si>
  <si>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</si>
  <si>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</si>
  <si>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</si>
  <si>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</si>
  <si>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</si>
  <si>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</si>
  <si>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</si>
  <si>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</si>
  <si>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</si>
  <si>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</si>
  <si>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</si>
  <si>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</si>
  <si>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</si>
  <si>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</si>
  <si>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</si>
  <si>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</si>
  <si>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</si>
  <si>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</si>
  <si>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</si>
  <si>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</si>
  <si>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</si>
  <si>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</si>
  <si>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</si>
  <si>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</si>
  <si>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</si>
  <si>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</si>
  <si>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</si>
  <si>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</si>
  <si>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</si>
  <si>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</si>
  <si>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</si>
  <si>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</si>
  <si>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</si>
  <si>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</si>
  <si>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</si>
  <si>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</si>
  <si>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</si>
  <si>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</si>
  <si>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</si>
  <si>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</si>
  <si>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</si>
  <si>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</si>
  <si>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</si>
  <si>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</si>
  <si>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</si>
  <si>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</si>
  <si>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</si>
  <si>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</si>
  <si>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</si>
  <si>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</si>
  <si>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</si>
  <si>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</si>
  <si>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</si>
  <si>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</si>
  <si>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</si>
  <si>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</si>
  <si>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</si>
  <si>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</si>
  <si>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</si>
  <si>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</si>
  <si>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</si>
  <si>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</si>
  <si>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</si>
  <si>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</si>
  <si>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</si>
  <si>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</si>
  <si>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</si>
  <si>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</si>
  <si>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</si>
  <si>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</si>
  <si>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</si>
  <si>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</si>
  <si>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</si>
  <si>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</si>
  <si>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</si>
  <si>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</si>
  <si>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</si>
  <si>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</si>
  <si>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</si>
  <si>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</si>
  <si>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</si>
  <si>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</si>
  <si>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</si>
  <si>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</si>
  <si>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</si>
  <si>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</si>
  <si>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</si>
  <si>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</si>
  <si>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</si>
  <si>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</si>
  <si>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</si>
  <si>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</si>
  <si>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</si>
  <si>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</si>
  <si>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</si>
  <si>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</si>
  <si>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</si>
  <si>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</si>
  <si>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</si>
  <si>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</si>
  <si>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</si>
  <si>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</si>
  <si>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</si>
  <si>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</si>
  <si>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</si>
  <si>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</si>
  <si>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</si>
  <si>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</si>
  <si>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</si>
  <si>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</si>
  <si>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</si>
  <si>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</si>
  <si>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</si>
  <si>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</si>
  <si>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</si>
  <si>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А.О.Тимошенко</t>
  </si>
  <si>
    <t>К.В. Кухтенко</t>
  </si>
  <si>
    <t>8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</si>
</sst>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&amp;L1AB66C6C&amp;C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215</v>
      </c>
      <c r="F6" s="90">
        <v>131</v>
      </c>
      <c r="G6" s="90">
        <v>1</v>
      </c>
      <c r="H6" s="90">
        <v>139</v>
      </c>
      <c r="I6" s="90" t="s">
        <v>172</v>
      </c>
      <c r="J6" s="90">
        <v>76</v>
      </c>
      <c r="K6" s="91">
        <v>18</v>
      </c>
      <c r="L6" s="101">
        <f>E6-F6</f>
        <v>84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1318</v>
      </c>
      <c r="F7" s="90">
        <v>1301</v>
      </c>
      <c r="G7" s="90"/>
      <c r="H7" s="90">
        <v>1310</v>
      </c>
      <c r="I7" s="90">
        <v>1158</v>
      </c>
      <c r="J7" s="90">
        <v>8</v>
      </c>
      <c r="K7" s="91"/>
      <c r="L7" s="101">
        <f>E7-F7</f>
        <v>17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99</v>
      </c>
      <c r="F9" s="90">
        <v>87</v>
      </c>
      <c r="G9" s="90">
        <v>1</v>
      </c>
      <c r="H9" s="90">
        <v>95</v>
      </c>
      <c r="I9" s="90">
        <v>85</v>
      </c>
      <c r="J9" s="90">
        <v>4</v>
      </c>
      <c r="K9" s="91"/>
      <c r="L9" s="101">
        <f>E9-F9</f>
        <v>12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28</v>
      </c>
      <c r="F12" s="90">
        <v>28</v>
      </c>
      <c r="G12" s="90"/>
      <c r="H12" s="90">
        <v>28</v>
      </c>
      <c r="I12" s="90">
        <v>23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1661</v>
      </c>
      <c r="F15" s="104">
        <f>SUM(F6:F14)</f>
        <v>1548</v>
      </c>
      <c r="G15" s="104">
        <f>SUM(G6:G14)</f>
        <v>2</v>
      </c>
      <c r="H15" s="104">
        <f>SUM(H6:H14)</f>
        <v>1573</v>
      </c>
      <c r="I15" s="104">
        <f>SUM(I6:I14)</f>
        <v>1267</v>
      </c>
      <c r="J15" s="104">
        <f>SUM(J6:J14)</f>
        <v>88</v>
      </c>
      <c r="K15" s="104">
        <f>SUM(K6:K14)</f>
        <v>18</v>
      </c>
      <c r="L15" s="101">
        <f>E15-F15</f>
        <v>113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47</v>
      </c>
      <c r="F16" s="92">
        <v>47</v>
      </c>
      <c r="G16" s="92"/>
      <c r="H16" s="92">
        <v>43</v>
      </c>
      <c r="I16" s="92">
        <v>34</v>
      </c>
      <c r="J16" s="92">
        <v>4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37</v>
      </c>
      <c r="F17" s="92">
        <v>35</v>
      </c>
      <c r="G17" s="92">
        <v>1</v>
      </c>
      <c r="H17" s="92">
        <v>29</v>
      </c>
      <c r="I17" s="92">
        <v>22</v>
      </c>
      <c r="J17" s="92">
        <v>8</v>
      </c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270</v>
      </c>
      <c r="F19" s="91">
        <v>247</v>
      </c>
      <c r="G19" s="91"/>
      <c r="H19" s="91">
        <v>267</v>
      </c>
      <c r="I19" s="91">
        <v>264</v>
      </c>
      <c r="J19" s="91">
        <v>3</v>
      </c>
      <c r="K19" s="91"/>
      <c r="L19" s="101">
        <f>E19-F19</f>
        <v>23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3</v>
      </c>
      <c r="F20" s="91">
        <v>3</v>
      </c>
      <c r="G20" s="91"/>
      <c r="H20" s="91">
        <v>2</v>
      </c>
      <c r="I20" s="91"/>
      <c r="J20" s="91">
        <v>1</v>
      </c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323</v>
      </c>
      <c r="F24" s="91">
        <v>298</v>
      </c>
      <c r="G24" s="91">
        <v>1</v>
      </c>
      <c r="H24" s="91">
        <v>307</v>
      </c>
      <c r="I24" s="91">
        <v>286</v>
      </c>
      <c r="J24" s="91">
        <v>16</v>
      </c>
      <c r="K24" s="91"/>
      <c r="L24" s="101">
        <f>E24-F24</f>
        <v>25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96</v>
      </c>
      <c r="F25" s="91">
        <v>96</v>
      </c>
      <c r="G25" s="91"/>
      <c r="H25" s="91">
        <v>95</v>
      </c>
      <c r="I25" s="91">
        <v>87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618</v>
      </c>
      <c r="F27" s="91">
        <v>599</v>
      </c>
      <c r="G27" s="91">
        <v>2</v>
      </c>
      <c r="H27" s="91">
        <v>598</v>
      </c>
      <c r="I27" s="91">
        <v>566</v>
      </c>
      <c r="J27" s="91">
        <v>20</v>
      </c>
      <c r="K27" s="91"/>
      <c r="L27" s="101">
        <f>E27-F27</f>
        <v>19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764</v>
      </c>
      <c r="F28" s="91">
        <v>571</v>
      </c>
      <c r="G28" s="91">
        <v>5</v>
      </c>
      <c r="H28" s="91">
        <v>638</v>
      </c>
      <c r="I28" s="91">
        <v>555</v>
      </c>
      <c r="J28" s="91">
        <v>126</v>
      </c>
      <c r="K28" s="91">
        <v>6</v>
      </c>
      <c r="L28" s="101">
        <f>E28-F28</f>
        <v>193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66</v>
      </c>
      <c r="F29" s="91">
        <v>65</v>
      </c>
      <c r="G29" s="91"/>
      <c r="H29" s="91">
        <v>65</v>
      </c>
      <c r="I29" s="91">
        <v>56</v>
      </c>
      <c r="J29" s="91">
        <v>1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68</v>
      </c>
      <c r="F30" s="91">
        <v>56</v>
      </c>
      <c r="G30" s="91"/>
      <c r="H30" s="91">
        <v>59</v>
      </c>
      <c r="I30" s="91">
        <v>56</v>
      </c>
      <c r="J30" s="91">
        <v>9</v>
      </c>
      <c r="K30" s="91"/>
      <c r="L30" s="101">
        <f>E30-F30</f>
        <v>12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4</v>
      </c>
      <c r="G31" s="91"/>
      <c r="H31" s="91">
        <v>5</v>
      </c>
      <c r="I31" s="91">
        <v>3</v>
      </c>
      <c r="J31" s="91">
        <v>1</v>
      </c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11</v>
      </c>
      <c r="F35" s="91">
        <v>11</v>
      </c>
      <c r="G35" s="91"/>
      <c r="H35" s="91">
        <v>10</v>
      </c>
      <c r="I35" s="91">
        <v>9</v>
      </c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64</v>
      </c>
      <c r="F36" s="91">
        <v>60</v>
      </c>
      <c r="G36" s="91"/>
      <c r="H36" s="91">
        <v>58</v>
      </c>
      <c r="I36" s="91">
        <v>35</v>
      </c>
      <c r="J36" s="91">
        <v>6</v>
      </c>
      <c r="K36" s="91"/>
      <c r="L36" s="101">
        <f>E36-F36</f>
        <v>4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</v>
      </c>
      <c r="F37" s="91">
        <v>2</v>
      </c>
      <c r="G37" s="91"/>
      <c r="H37" s="91">
        <v>1</v>
      </c>
      <c r="I37" s="91">
        <v>1</v>
      </c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</v>
      </c>
      <c r="F38" s="91">
        <v>1</v>
      </c>
      <c r="G38" s="91"/>
      <c r="H38" s="91">
        <v>2</v>
      </c>
      <c r="I38" s="91"/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1075</v>
      </c>
      <c r="F40" s="91">
        <v>863</v>
      </c>
      <c r="G40" s="91">
        <v>5</v>
      </c>
      <c r="H40" s="91">
        <v>909</v>
      </c>
      <c r="I40" s="91">
        <v>746</v>
      </c>
      <c r="J40" s="91">
        <v>166</v>
      </c>
      <c r="K40" s="91">
        <v>6</v>
      </c>
      <c r="L40" s="101">
        <f>E40-F40</f>
        <v>212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883</v>
      </c>
      <c r="F41" s="91">
        <v>856</v>
      </c>
      <c r="G41" s="91"/>
      <c r="H41" s="91">
        <v>826</v>
      </c>
      <c r="I41" s="91" t="s">
        <v>172</v>
      </c>
      <c r="J41" s="91">
        <v>57</v>
      </c>
      <c r="K41" s="91"/>
      <c r="L41" s="101">
        <f>E41-F41</f>
        <v>27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26</v>
      </c>
      <c r="F42" s="91">
        <v>25</v>
      </c>
      <c r="G42" s="91"/>
      <c r="H42" s="91">
        <v>25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7</v>
      </c>
      <c r="F43" s="91">
        <v>7</v>
      </c>
      <c r="G43" s="91"/>
      <c r="H43" s="91">
        <v>5</v>
      </c>
      <c r="I43" s="91">
        <v>5</v>
      </c>
      <c r="J43" s="91">
        <v>2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890</v>
      </c>
      <c r="F45" s="91">
        <f aca="true" t="shared" si="0" ref="F45:K45">F41+F43+F44</f>
        <v>863</v>
      </c>
      <c r="G45" s="91">
        <f t="shared" si="0"/>
        <v>0</v>
      </c>
      <c r="H45" s="91">
        <f t="shared" si="0"/>
        <v>831</v>
      </c>
      <c r="I45" s="91">
        <f>I43+I44</f>
        <v>5</v>
      </c>
      <c r="J45" s="91">
        <f t="shared" si="0"/>
        <v>59</v>
      </c>
      <c r="K45" s="91">
        <f t="shared" si="0"/>
        <v>0</v>
      </c>
      <c r="L45" s="101">
        <f>E45-F45</f>
        <v>27</v>
      </c>
    </row>
    <row r="46" spans="1:12" ht="15">
      <c r="A46" s="173" t="s">
        <v>189</v>
      </c>
      <c r="B46" s="173"/>
      <c r="C46" s="173"/>
      <c r="D46" s="43">
        <v>41</v>
      </c>
      <c r="E46" s="91">
        <f>E15+E24+E40+E45</f>
        <v>3949</v>
      </c>
      <c r="F46" s="91">
        <f aca="true" t="shared" si="1" ref="F46:K46">F15+F24+F40+F45</f>
        <v>3572</v>
      </c>
      <c r="G46" s="91">
        <f t="shared" si="1"/>
        <v>8</v>
      </c>
      <c r="H46" s="91">
        <f t="shared" si="1"/>
        <v>3620</v>
      </c>
      <c r="I46" s="91">
        <f t="shared" si="1"/>
        <v>2304</v>
      </c>
      <c r="J46" s="91">
        <f t="shared" si="1"/>
        <v>329</v>
      </c>
      <c r="K46" s="91">
        <f t="shared" si="1"/>
        <v>24</v>
      </c>
      <c r="L46" s="101">
        <f>E46-F46</f>
        <v>377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&amp;L1AB66C6C&amp;CФорма № 1-мзс, Підрозділ: Малинський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3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136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18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14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266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95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43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23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10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78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15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/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10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&amp;L1AB66C6C&amp;CФорма № 1-мзс, Підрозділ: Малинський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139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103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2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362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16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8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319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4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7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231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682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393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6984584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5293171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9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132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1515</v>
      </c>
      <c r="F55" s="96">
        <v>48</v>
      </c>
      <c r="G55" s="96">
        <v>8</v>
      </c>
      <c r="H55" s="96">
        <v>2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295</v>
      </c>
      <c r="F56" s="96">
        <v>12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734</v>
      </c>
      <c r="F57" s="96">
        <v>163</v>
      </c>
      <c r="G57" s="96">
        <v>10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823</v>
      </c>
      <c r="F58" s="96">
        <v>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6.25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1331</v>
      </c>
      <c r="G62" s="114">
        <v>6159781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758</v>
      </c>
      <c r="G63" s="113">
        <v>5508774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573</v>
      </c>
      <c r="G64" s="113">
        <v>651007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641</v>
      </c>
      <c r="G65" s="112">
        <v>475969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&amp;L1AB66C6C&amp;CФорма № 1-мзс, Підрозділ: Малинський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7.2948328267477205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20.454545454545453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3.6144578313253013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101.34378499440089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1206.6666666666667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1316.3333333333333</v>
      </c>
    </row>
    <row r="11" spans="1:4" ht="16.5" customHeight="1">
      <c r="A11" s="202" t="s">
        <v>63</v>
      </c>
      <c r="B11" s="204"/>
      <c r="C11" s="14">
        <v>9</v>
      </c>
      <c r="D11" s="94">
        <v>27</v>
      </c>
    </row>
    <row r="12" spans="1:4" ht="16.5" customHeight="1">
      <c r="A12" s="311" t="s">
        <v>106</v>
      </c>
      <c r="B12" s="311"/>
      <c r="C12" s="14">
        <v>10</v>
      </c>
      <c r="D12" s="94">
        <v>14</v>
      </c>
    </row>
    <row r="13" spans="1:4" ht="16.5" customHeight="1">
      <c r="A13" s="311" t="s">
        <v>31</v>
      </c>
      <c r="B13" s="311"/>
      <c r="C13" s="14">
        <v>11</v>
      </c>
      <c r="D13" s="94">
        <v>27</v>
      </c>
    </row>
    <row r="14" spans="1:4" ht="16.5" customHeight="1">
      <c r="A14" s="311" t="s">
        <v>107</v>
      </c>
      <c r="B14" s="311"/>
      <c r="C14" s="14">
        <v>12</v>
      </c>
      <c r="D14" s="94">
        <v>60</v>
      </c>
    </row>
    <row r="15" spans="1:4" ht="16.5" customHeight="1">
      <c r="A15" s="311" t="s">
        <v>111</v>
      </c>
      <c r="B15" s="311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&amp;L1AB66C6C&amp;CФорма № 1-мзс, Підрозділ: Малинський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2018-03-28T07:45:37Z</cp:lastPrinted>
  <dcterms:created xsi:type="dcterms:W3CDTF">2004-04-20T14:33:35Z</dcterms:created>
  <dcterms:modified xsi:type="dcterms:W3CDTF">2019-10-09T11:18:16Z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1AB66C6C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