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<sst xmlns="http://schemas.openxmlformats.org/spreadsheetml/2006/main" count="293" uniqueCount="220">
  <si>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</si>
  <si>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</si>
  <si>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</si>
  <si>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</si>
  <si>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</si>
  <si>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</si>
  <si>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</si>
  <si>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</si>
  <si>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</si>
  <si>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</si>
  <si>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</si>
  <si>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</si>
  <si>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</si>
  <si>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</si>
  <si>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</si>
  <si>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</si>
  <si>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</si>
  <si>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</si>
  <si>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</si>
  <si>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</si>
  <si>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</si>
  <si>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</si>
  <si>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</si>
  <si>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</si>
  <si>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</si>
  <si>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</si>
  <si>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</si>
  <si>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</si>
  <si>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</si>
  <si>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</si>
  <si>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</si>
  <si>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</si>
  <si>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</si>
  <si>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</si>
  <si>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</si>
  <si>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</si>
  <si>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</si>
  <si>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</si>
  <si>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</si>
  <si>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</si>
  <si>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</si>
  <si>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</si>
  <si>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</si>
  <si>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</si>
  <si>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</si>
  <si>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</si>
  <si>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</si>
  <si>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</si>
  <si>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</si>
  <si>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</si>
  <si>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</si>
  <si>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</si>
  <si>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</si>
  <si>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</si>
  <si>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</si>
  <si>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</si>
  <si>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</si>
  <si>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</si>
  <si>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</si>
  <si>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</si>
  <si>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</si>
  <si>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</si>
  <si>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</si>
  <si>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</si>
  <si>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</si>
  <si>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</si>
  <si>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</si>
  <si>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</si>
  <si>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</si>
  <si>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</si>
  <si>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</si>
  <si>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</si>
  <si>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</si>
  <si>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</si>
  <si>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</si>
  <si>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</si>
  <si>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</si>
  <si>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</si>
  <si>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</si>
  <si>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</si>
  <si>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</si>
  <si>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</si>
  <si>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</si>
  <si>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</si>
  <si>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</si>
  <si>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</si>
  <si>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</si>
  <si>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</si>
  <si>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</si>
  <si>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</si>
  <si>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</si>
  <si>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</si>
  <si>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</si>
  <si>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</si>
  <si>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</si>
  <si>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</si>
  <si>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</si>
  <si>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</si>
  <si>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</si>
  <si>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</si>
  <si>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</si>
  <si>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</si>
  <si>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</si>
  <si>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</si>
  <si>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</si>
  <si>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</si>
  <si>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</si>
  <si>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</si>
  <si>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</si>
  <si>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</si>
  <si>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</si>
  <si>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</si>
  <si>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</si>
  <si>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</si>
  <si>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</si>
  <si>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</si>
  <si>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</si>
  <si>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</si>
  <si>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</si>
  <si>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</si>
  <si>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</si>
  <si>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</si>
  <si>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</si>
  <si>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</si>
  <si>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</si>
  <si>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</si>
  <si>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</si>
  <si>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</si>
  <si>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</si>
  <si>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</si>
  <si>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</si>
  <si>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</si>
  <si>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</si>
  <si>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</si>
  <si>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</si>
  <si>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</si>
  <si>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</si>
  <si>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</si>
  <si>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</si>
  <si>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</si>
  <si>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</si>
  <si>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</si>
  <si>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</si>
  <si>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</si>
  <si>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</si>
  <si>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</si>
  <si>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</si>
  <si>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</si>
  <si>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</si>
  <si>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</si>
  <si>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</si>
  <si>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</si>
  <si>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</si>
  <si>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</si>
  <si>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</si>
  <si>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</si>
  <si>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</si>
  <si>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</si>
  <si>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</si>
  <si>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</si>
  <si>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</si>
  <si>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</si>
  <si>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</si>
  <si>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</si>
  <si>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</si>
  <si>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</si>
  <si>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</si>
  <si>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</si>
  <si>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</si>
  <si>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</si>
  <si>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</si>
  <si>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</si>
  <si>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</si>
  <si>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</si>
  <si>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</si>
  <si>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</si>
  <si>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</si>
  <si>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</si>
  <si>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</si>
  <si>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</si>
  <si>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</si>
  <si>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</si>
  <si>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</si>
  <si>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</si>
  <si>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</si>
  <si>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</si>
  <si>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</si>
  <si>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</si>
  <si>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</si>
  <si>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</si>
  <si>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</si>
  <si>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</si>
  <si>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</si>
  <si>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</si>
  <si>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</si>
  <si>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</si>
  <si>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</si>
  <si>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</si>
  <si>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</si>
  <si>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</si>
  <si>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</si>
  <si>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</si>
  <si>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</si>
  <si>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</si>
  <si>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</si>
  <si>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</si>
  <si>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</si>
  <si>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</si>
  <si>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</si>
  <si>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</si>
  <si>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</si>
  <si>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</si>
  <si>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Малинський районний суд Житомирської області</t>
  </si>
  <si>
    <t>11603.м. Малин.пл. Соборна 8</t>
  </si>
  <si>
    <t>Доручення судів України / іноземних судів</t>
  </si>
  <si>
    <t xml:space="preserve">Розглянуто справ судом присяжних </t>
  </si>
  <si>
    <t>В.В. Ярмоленко</t>
  </si>
  <si>
    <t>Т.Г.Демченко</t>
  </si>
  <si>
    <t>(04133) 9 77 36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</si>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</sst>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&amp;L903E1C3C&amp;C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190</v>
      </c>
      <c r="F6" s="103">
        <v>107</v>
      </c>
      <c r="G6" s="103">
        <v>3</v>
      </c>
      <c r="H6" s="103">
        <v>114</v>
      </c>
      <c r="I6" s="121" t="s">
        <v>210</v>
      </c>
      <c r="J6" s="103">
        <v>76</v>
      </c>
      <c r="K6" s="84">
        <v>24</v>
      </c>
      <c r="L6" s="91">
        <f>E6-F6</f>
        <v>83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653</v>
      </c>
      <c r="F7" s="103">
        <v>643</v>
      </c>
      <c r="G7" s="103"/>
      <c r="H7" s="103">
        <v>652</v>
      </c>
      <c r="I7" s="103">
        <v>555</v>
      </c>
      <c r="J7" s="103">
        <v>1</v>
      </c>
      <c r="K7" s="84"/>
      <c r="L7" s="91">
        <f>E7-F7</f>
        <v>10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71</v>
      </c>
      <c r="F9" s="103">
        <v>66</v>
      </c>
      <c r="G9" s="103"/>
      <c r="H9" s="85">
        <v>69</v>
      </c>
      <c r="I9" s="103">
        <v>61</v>
      </c>
      <c r="J9" s="103">
        <v>2</v>
      </c>
      <c r="K9" s="84"/>
      <c r="L9" s="91">
        <f>E9-F9</f>
        <v>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13</v>
      </c>
      <c r="F12" s="103">
        <v>13</v>
      </c>
      <c r="G12" s="103"/>
      <c r="H12" s="103">
        <v>13</v>
      </c>
      <c r="I12" s="103">
        <v>11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35</v>
      </c>
      <c r="F14" s="106">
        <v>33</v>
      </c>
      <c r="G14" s="106"/>
      <c r="H14" s="106">
        <v>34</v>
      </c>
      <c r="I14" s="106">
        <v>29</v>
      </c>
      <c r="J14" s="106">
        <v>1</v>
      </c>
      <c r="K14" s="94"/>
      <c r="L14" s="91">
        <f>E14-F14</f>
        <v>2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3</v>
      </c>
      <c r="F15" s="106">
        <v>3</v>
      </c>
      <c r="G15" s="106"/>
      <c r="H15" s="106">
        <v>3</v>
      </c>
      <c r="I15" s="106">
        <v>3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965</v>
      </c>
      <c r="F16" s="84">
        <f>SUM(F6:F15)</f>
        <v>865</v>
      </c>
      <c r="G16" s="84">
        <f>SUM(G6:G15)</f>
        <v>3</v>
      </c>
      <c r="H16" s="84">
        <f>SUM(H6:H15)</f>
        <v>885</v>
      </c>
      <c r="I16" s="84">
        <f>SUM(I6:I15)</f>
        <v>659</v>
      </c>
      <c r="J16" s="84">
        <f>SUM(J6:J15)</f>
        <v>80</v>
      </c>
      <c r="K16" s="84">
        <f>SUM(K6:K15)</f>
        <v>24</v>
      </c>
      <c r="L16" s="91">
        <f>E16-F16</f>
        <v>100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26</v>
      </c>
      <c r="F17" s="84">
        <v>25</v>
      </c>
      <c r="G17" s="84">
        <v>1</v>
      </c>
      <c r="H17" s="84">
        <v>26</v>
      </c>
      <c r="I17" s="84">
        <v>22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26</v>
      </c>
      <c r="F18" s="84">
        <v>22</v>
      </c>
      <c r="G18" s="84">
        <v>1</v>
      </c>
      <c r="H18" s="84">
        <v>20</v>
      </c>
      <c r="I18" s="84">
        <v>16</v>
      </c>
      <c r="J18" s="84">
        <v>6</v>
      </c>
      <c r="K18" s="84"/>
      <c r="L18" s="91">
        <f>E18-F18</f>
        <v>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9</v>
      </c>
      <c r="F20" s="84">
        <v>9</v>
      </c>
      <c r="G20" s="84"/>
      <c r="H20" s="84">
        <v>8</v>
      </c>
      <c r="I20" s="84">
        <v>8</v>
      </c>
      <c r="J20" s="84">
        <v>1</v>
      </c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39</v>
      </c>
      <c r="F25" s="94">
        <v>35</v>
      </c>
      <c r="G25" s="94">
        <v>1</v>
      </c>
      <c r="H25" s="94">
        <v>32</v>
      </c>
      <c r="I25" s="94">
        <v>24</v>
      </c>
      <c r="J25" s="94">
        <v>7</v>
      </c>
      <c r="K25" s="94"/>
      <c r="L25" s="91">
        <f>E25-F25</f>
        <v>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146</v>
      </c>
      <c r="F26" s="84">
        <v>142</v>
      </c>
      <c r="G26" s="84"/>
      <c r="H26" s="84">
        <v>146</v>
      </c>
      <c r="I26" s="84">
        <v>126</v>
      </c>
      <c r="J26" s="84"/>
      <c r="K26" s="84"/>
      <c r="L26" s="91">
        <f>E26-F26</f>
        <v>4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9</v>
      </c>
      <c r="F27" s="111">
        <v>9</v>
      </c>
      <c r="G27" s="111"/>
      <c r="H27" s="111">
        <v>9</v>
      </c>
      <c r="I27" s="111">
        <v>6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480</v>
      </c>
      <c r="F28" s="84">
        <v>456</v>
      </c>
      <c r="G28" s="84">
        <v>1</v>
      </c>
      <c r="H28" s="84">
        <v>474</v>
      </c>
      <c r="I28" s="84">
        <v>446</v>
      </c>
      <c r="J28" s="84">
        <v>6</v>
      </c>
      <c r="K28" s="84"/>
      <c r="L28" s="91">
        <f>E28-F28</f>
        <v>24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606</v>
      </c>
      <c r="F29" s="84">
        <v>453</v>
      </c>
      <c r="G29" s="84">
        <v>5</v>
      </c>
      <c r="H29" s="84">
        <v>513</v>
      </c>
      <c r="I29" s="84">
        <v>433</v>
      </c>
      <c r="J29" s="84">
        <v>93</v>
      </c>
      <c r="K29" s="84">
        <v>3</v>
      </c>
      <c r="L29" s="91">
        <f>E29-F29</f>
        <v>153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45</v>
      </c>
      <c r="F30" s="84">
        <v>44</v>
      </c>
      <c r="G30" s="84"/>
      <c r="H30" s="84">
        <v>45</v>
      </c>
      <c r="I30" s="84">
        <v>43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62</v>
      </c>
      <c r="F31" s="84">
        <v>44</v>
      </c>
      <c r="G31" s="84"/>
      <c r="H31" s="84">
        <v>56</v>
      </c>
      <c r="I31" s="84">
        <v>52</v>
      </c>
      <c r="J31" s="84">
        <v>6</v>
      </c>
      <c r="K31" s="84"/>
      <c r="L31" s="91">
        <f>E31-F31</f>
        <v>18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5</v>
      </c>
      <c r="G32" s="84"/>
      <c r="H32" s="84">
        <v>5</v>
      </c>
      <c r="I32" s="84">
        <v>4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</v>
      </c>
      <c r="F33" s="84">
        <v>3</v>
      </c>
      <c r="G33" s="84"/>
      <c r="H33" s="84">
        <v>2</v>
      </c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5</v>
      </c>
      <c r="F36" s="84">
        <v>5</v>
      </c>
      <c r="G36" s="84"/>
      <c r="H36" s="84">
        <v>4</v>
      </c>
      <c r="I36" s="84">
        <v>1</v>
      </c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11</v>
      </c>
      <c r="F37" s="84">
        <v>11</v>
      </c>
      <c r="G37" s="84"/>
      <c r="H37" s="84">
        <v>11</v>
      </c>
      <c r="I37" s="84">
        <v>9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884</v>
      </c>
      <c r="F40" s="94">
        <v>702</v>
      </c>
      <c r="G40" s="94">
        <v>5</v>
      </c>
      <c r="H40" s="94">
        <v>777</v>
      </c>
      <c r="I40" s="94">
        <v>632</v>
      </c>
      <c r="J40" s="94">
        <v>107</v>
      </c>
      <c r="K40" s="94">
        <v>3</v>
      </c>
      <c r="L40" s="91">
        <f>E40-F40</f>
        <v>182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1472</v>
      </c>
      <c r="F41" s="84">
        <v>1421</v>
      </c>
      <c r="G41" s="84"/>
      <c r="H41" s="84">
        <v>1427</v>
      </c>
      <c r="I41" s="121" t="s">
        <v>210</v>
      </c>
      <c r="J41" s="84">
        <v>45</v>
      </c>
      <c r="K41" s="84"/>
      <c r="L41" s="91">
        <f>E41-F41</f>
        <v>51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1</v>
      </c>
      <c r="G42" s="84"/>
      <c r="H42" s="84">
        <v>2</v>
      </c>
      <c r="I42" s="121" t="s">
        <v>210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10</v>
      </c>
      <c r="F43" s="84">
        <v>10</v>
      </c>
      <c r="G43" s="84"/>
      <c r="H43" s="84">
        <v>9</v>
      </c>
      <c r="I43" s="84">
        <v>8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1483</v>
      </c>
      <c r="F45" s="84">
        <f aca="true" t="shared" si="0" ref="F45:K45">F41+F43+F44</f>
        <v>1432</v>
      </c>
      <c r="G45" s="84">
        <f t="shared" si="0"/>
        <v>0</v>
      </c>
      <c r="H45" s="84">
        <f t="shared" si="0"/>
        <v>1437</v>
      </c>
      <c r="I45" s="84">
        <f>I43+I44</f>
        <v>8</v>
      </c>
      <c r="J45" s="84">
        <f t="shared" si="0"/>
        <v>46</v>
      </c>
      <c r="K45" s="84">
        <f t="shared" si="0"/>
        <v>0</v>
      </c>
      <c r="L45" s="91">
        <f>E45-F45</f>
        <v>51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3371</v>
      </c>
      <c r="F46" s="84">
        <f t="shared" si="1"/>
        <v>3034</v>
      </c>
      <c r="G46" s="84">
        <f t="shared" si="1"/>
        <v>9</v>
      </c>
      <c r="H46" s="84">
        <f t="shared" si="1"/>
        <v>3131</v>
      </c>
      <c r="I46" s="84">
        <f t="shared" si="1"/>
        <v>1323</v>
      </c>
      <c r="J46" s="84">
        <f t="shared" si="1"/>
        <v>240</v>
      </c>
      <c r="K46" s="84">
        <f t="shared" si="1"/>
        <v>27</v>
      </c>
      <c r="L46" s="91">
        <f>E46-F46</f>
        <v>337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&amp;L903E1C3C&amp;C&amp;R2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525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16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5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1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>
        <v>1</v>
      </c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6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&amp;L903E1C3C&amp;C&amp;R3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114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88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5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248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9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3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195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364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289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638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246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13514306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4008534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96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2802</v>
      </c>
      <c r="F58" s="109">
        <f>F59+F62+F63+F64</f>
        <v>294</v>
      </c>
      <c r="G58" s="109">
        <f>G59+G62+G63+G64</f>
        <v>28</v>
      </c>
      <c r="H58" s="109">
        <f>H59+H62+H63+H64</f>
        <v>3</v>
      </c>
      <c r="I58" s="109">
        <f>I59+I62+I63+I64</f>
        <v>4</v>
      </c>
    </row>
    <row r="59" spans="1:9" ht="13.5" customHeight="1">
      <c r="A59" s="225" t="s">
        <v>103</v>
      </c>
      <c r="B59" s="225"/>
      <c r="C59" s="225"/>
      <c r="D59" s="225"/>
      <c r="E59" s="94">
        <v>804</v>
      </c>
      <c r="F59" s="94">
        <v>60</v>
      </c>
      <c r="G59" s="94">
        <v>16</v>
      </c>
      <c r="H59" s="94">
        <v>3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50</v>
      </c>
      <c r="F60" s="86">
        <v>43</v>
      </c>
      <c r="G60" s="86">
        <v>16</v>
      </c>
      <c r="H60" s="86">
        <v>3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642</v>
      </c>
      <c r="F61" s="86">
        <v>10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23</v>
      </c>
      <c r="F62" s="84">
        <v>9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581</v>
      </c>
      <c r="F63" s="84">
        <v>182</v>
      </c>
      <c r="G63" s="84">
        <v>12</v>
      </c>
      <c r="H63" s="84"/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1394</v>
      </c>
      <c r="F64" s="84">
        <v>43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1374</v>
      </c>
      <c r="G68" s="115">
        <v>5923513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442</v>
      </c>
      <c r="G69" s="117">
        <v>3018658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932</v>
      </c>
      <c r="G70" s="117">
        <v>2904855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684</v>
      </c>
      <c r="G71" s="115">
        <v>455381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1</v>
      </c>
      <c r="G72" s="117">
        <v>2481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&amp;L903E1C3C&amp;C&amp;R4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11.25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30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2.803738317757009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103.19709953856295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782.75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842.75</v>
      </c>
    </row>
    <row r="11" spans="1:4" ht="16.5" customHeight="1">
      <c r="A11" s="215" t="s">
        <v>62</v>
      </c>
      <c r="B11" s="217"/>
      <c r="C11" s="10">
        <v>9</v>
      </c>
      <c r="D11" s="84">
        <v>36</v>
      </c>
    </row>
    <row r="12" spans="1:4" ht="16.5" customHeight="1">
      <c r="A12" s="331" t="s">
        <v>103</v>
      </c>
      <c r="B12" s="331"/>
      <c r="C12" s="10">
        <v>10</v>
      </c>
      <c r="D12" s="84">
        <v>33</v>
      </c>
    </row>
    <row r="13" spans="1:4" ht="16.5" customHeight="1">
      <c r="A13" s="328" t="s">
        <v>203</v>
      </c>
      <c r="B13" s="330"/>
      <c r="C13" s="10">
        <v>11</v>
      </c>
      <c r="D13" s="94">
        <v>207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73</v>
      </c>
    </row>
    <row r="16" spans="1:4" ht="16.5" customHeight="1">
      <c r="A16" s="331" t="s">
        <v>104</v>
      </c>
      <c r="B16" s="331"/>
      <c r="C16" s="10">
        <v>14</v>
      </c>
      <c r="D16" s="84">
        <v>74</v>
      </c>
    </row>
    <row r="17" spans="1:5" ht="16.5" customHeight="1">
      <c r="A17" s="331" t="s">
        <v>108</v>
      </c>
      <c r="B17" s="331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&amp;L903E1C3C&amp;C&amp;R5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2023-01-17T09:18:49Z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903E1C3C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