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<sst xmlns="http://schemas.openxmlformats.org/spreadsheetml/2006/main" count="193" uniqueCount="165">
  <si>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</si>
  <si>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</si>
  <si>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</si>
  <si>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</si>
  <si>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</si>
  <si>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</si>
  <si>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</si>
  <si>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</si>
  <si>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</si>
  <si>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</si>
  <si>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</si>
  <si>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</si>
  <si>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</si>
  <si>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</si>
  <si>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</si>
  <si>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</si>
  <si>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</si>
  <si>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</si>
  <si>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</si>
  <si>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</si>
  <si>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</si>
  <si>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</si>
  <si>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</si>
  <si>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</si>
  <si>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</si>
  <si>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</si>
  <si>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</si>
  <si>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</si>
  <si>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</si>
  <si>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</si>
  <si>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</si>
  <si>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</si>
  <si>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</si>
  <si>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</si>
  <si>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</si>
  <si>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</si>
  <si>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</si>
  <si>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</si>
  <si>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</si>
  <si>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</si>
  <si>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</si>
  <si>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</si>
  <si>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</si>
  <si>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</si>
  <si>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</si>
  <si>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</si>
  <si>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</si>
  <si>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</si>
  <si>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</si>
  <si>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</si>
  <si>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</si>
  <si>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</si>
  <si>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</si>
  <si>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</si>
  <si>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</si>
  <si>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</si>
  <si>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</si>
  <si>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</si>
  <si>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</si>
  <si>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</si>
  <si>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</si>
  <si>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</si>
  <si>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</si>
  <si>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</si>
  <si>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</si>
  <si>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</si>
  <si>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</si>
  <si>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</si>
  <si>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</si>
  <si>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</si>
  <si>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</si>
  <si>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</si>
  <si>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</si>
  <si>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</si>
  <si>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</si>
  <si>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</si>
  <si>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</si>
  <si>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</si>
  <si>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</si>
  <si>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</si>
  <si>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</si>
  <si>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</si>
  <si>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</si>
  <si>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</si>
  <si>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</si>
  <si>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</si>
  <si>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</si>
  <si>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</si>
  <si>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</si>
  <si>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</si>
  <si>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</si>
  <si>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</si>
  <si>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</si>
  <si>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</si>
  <si>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</si>
  <si>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</si>
  <si>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</si>
  <si>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</si>
  <si>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</si>
  <si>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</si>
  <si>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</si>
  <si>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</si>
  <si>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</si>
  <si>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</si>
  <si>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</si>
  <si>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</si>
  <si>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</si>
  <si>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</si>
  <si>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</si>
  <si>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</si>
  <si>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</si>
  <si>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</si>
  <si>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</si>
  <si>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</si>
  <si>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</si>
  <si>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</si>
  <si>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</si>
  <si>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</si>
  <si>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</si>
  <si>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</si>
  <si>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</si>
  <si>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</si>
  <si>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</si>
  <si>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</si>
  <si>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</si>
  <si>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</si>
  <si>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</si>
  <si>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</si>
  <si>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</si>
  <si>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</si>
  <si>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</si>
  <si>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Малинський районний суд Житомирської області</t>
  </si>
  <si>
    <t>11601. Житомирська область.м. Малин</t>
  </si>
  <si>
    <t>пл.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</si>
  <si>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</si>
  <si>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</si>
  <si>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</si>
  <si>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</si>
  <si>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</si>
  <si>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</si>
  <si>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</si>
  <si>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</si>
  <si>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</si>
  <si>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</si>
  <si>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</si>
  <si>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</si>
  <si>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</si>
  <si>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</si>
  <si>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</si>
  <si>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</si>
  <si>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</si>
  <si>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</si>
  <si>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</si>
  <si>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</si>
  <si>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</si>
  <si>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</si>
  <si>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</si>
  <si>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</si>
  <si>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</si>
  <si>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</si>
  <si>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В.В.Ярмоленко</t>
  </si>
  <si>
    <t>Т.Г. Демченко</t>
  </si>
  <si>
    <t>(04133) 9-77-36</t>
  </si>
  <si>
    <t>inbox@ml.zt.court.gov.ua</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</si>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</sst>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&amp;L2D46948E&amp;C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1427</v>
      </c>
      <c r="D6" s="88">
        <f>SUM(D7,D10,D13,D14,D15,D21,D24,D25,D18,D19,D20)</f>
        <v>1548834.3700000008</v>
      </c>
      <c r="E6" s="88">
        <f>SUM(E7,E10,E13,E14,E15,E21,E24,E25,E18,E19,E20)</f>
        <v>1009</v>
      </c>
      <c r="F6" s="88">
        <f>SUM(F7,F10,F13,F14,F15,F21,F24,F25,F18,F19,F20)</f>
        <v>1224415.8999999992</v>
      </c>
      <c r="G6" s="88">
        <f>SUM(G7,G10,G13,G14,G15,G21,G24,G25,G18,G19,G20)</f>
        <v>35</v>
      </c>
      <c r="H6" s="88">
        <f>SUM(H7,H10,H13,H14,H15,H21,H24,H25,H18,H19,H20)</f>
        <v>51248.26000000001</v>
      </c>
      <c r="I6" s="88">
        <f>SUM(I7,I10,I13,I14,I15,I21,I24,I25,I18,I19,I20)</f>
        <v>149</v>
      </c>
      <c r="J6" s="88">
        <f>SUM(J7,J10,J13,J14,J15,J21,J24,J25,J18,J19,J20)</f>
        <v>121921.22000000012</v>
      </c>
      <c r="K6" s="88">
        <f>SUM(K7,K10,K13,K14,K15,K21,K24,K25,K18,K19,K20)</f>
        <v>208</v>
      </c>
      <c r="L6" s="88">
        <f>SUM(L7,L10,L13,L14,L15,L21,L24,L25,L18,L19,L20)</f>
        <v>231283.58000000002</v>
      </c>
    </row>
    <row r="7" spans="1:12" ht="12.75" customHeight="1">
      <c r="A7" s="86">
        <v>2</v>
      </c>
      <c r="B7" s="89" t="s">
        <v>67</v>
      </c>
      <c r="C7" s="90">
        <v>557</v>
      </c>
      <c r="D7" s="90">
        <v>1015358.97</v>
      </c>
      <c r="E7" s="90">
        <v>330</v>
      </c>
      <c r="F7" s="90">
        <v>753441.699999998</v>
      </c>
      <c r="G7" s="90">
        <v>19</v>
      </c>
      <c r="H7" s="90">
        <v>41748.26</v>
      </c>
      <c r="I7" s="90">
        <v>73</v>
      </c>
      <c r="J7" s="90">
        <v>86200.4500000001</v>
      </c>
      <c r="K7" s="90">
        <v>126</v>
      </c>
      <c r="L7" s="90">
        <v>187574.98</v>
      </c>
    </row>
    <row r="8" spans="1:12" ht="12.75">
      <c r="A8" s="86">
        <v>3</v>
      </c>
      <c r="B8" s="91" t="s">
        <v>68</v>
      </c>
      <c r="C8" s="90">
        <v>237</v>
      </c>
      <c r="D8" s="90">
        <v>628227.7</v>
      </c>
      <c r="E8" s="90">
        <v>198</v>
      </c>
      <c r="F8" s="90">
        <v>543826.3</v>
      </c>
      <c r="G8" s="90">
        <v>13</v>
      </c>
      <c r="H8" s="90">
        <v>27173.8</v>
      </c>
      <c r="I8" s="90">
        <v>10</v>
      </c>
      <c r="J8" s="90">
        <v>12912.84</v>
      </c>
      <c r="K8" s="90">
        <v>14</v>
      </c>
      <c r="L8" s="90">
        <v>36234</v>
      </c>
    </row>
    <row r="9" spans="1:12" ht="12.75">
      <c r="A9" s="86">
        <v>4</v>
      </c>
      <c r="B9" s="91" t="s">
        <v>69</v>
      </c>
      <c r="C9" s="90">
        <v>320</v>
      </c>
      <c r="D9" s="90">
        <v>387131.26999999897</v>
      </c>
      <c r="E9" s="90">
        <v>132</v>
      </c>
      <c r="F9" s="90">
        <v>209615.4</v>
      </c>
      <c r="G9" s="90">
        <v>6</v>
      </c>
      <c r="H9" s="90">
        <v>14574.46</v>
      </c>
      <c r="I9" s="90">
        <v>63</v>
      </c>
      <c r="J9" s="90">
        <v>73287.61</v>
      </c>
      <c r="K9" s="90">
        <v>112</v>
      </c>
      <c r="L9" s="90">
        <v>151340.98</v>
      </c>
    </row>
    <row r="10" spans="1:12" ht="12.75">
      <c r="A10" s="86">
        <v>5</v>
      </c>
      <c r="B10" s="89" t="s">
        <v>70</v>
      </c>
      <c r="C10" s="90">
        <v>156</v>
      </c>
      <c r="D10" s="90">
        <v>171777.4</v>
      </c>
      <c r="E10" s="90">
        <v>120</v>
      </c>
      <c r="F10" s="90">
        <v>151403.4</v>
      </c>
      <c r="G10" s="90"/>
      <c r="H10" s="90"/>
      <c r="I10" s="90">
        <v>12</v>
      </c>
      <c r="J10" s="90">
        <v>12183.07</v>
      </c>
      <c r="K10" s="90">
        <v>14</v>
      </c>
      <c r="L10" s="90">
        <v>23082.4</v>
      </c>
    </row>
    <row r="11" spans="1:12" ht="12.75">
      <c r="A11" s="86">
        <v>6</v>
      </c>
      <c r="B11" s="91" t="s">
        <v>71</v>
      </c>
      <c r="C11" s="90">
        <v>7</v>
      </c>
      <c r="D11" s="90">
        <v>16104</v>
      </c>
      <c r="E11" s="90">
        <v>1</v>
      </c>
      <c r="F11" s="90">
        <v>2684</v>
      </c>
      <c r="G11" s="90"/>
      <c r="H11" s="90"/>
      <c r="I11" s="90">
        <v>1</v>
      </c>
      <c r="J11" s="90">
        <v>1073.6</v>
      </c>
      <c r="K11" s="90">
        <v>5</v>
      </c>
      <c r="L11" s="90">
        <v>13420</v>
      </c>
    </row>
    <row r="12" spans="1:12" ht="12.75">
      <c r="A12" s="86">
        <v>7</v>
      </c>
      <c r="B12" s="91" t="s">
        <v>72</v>
      </c>
      <c r="C12" s="90">
        <v>149</v>
      </c>
      <c r="D12" s="90">
        <v>155673.4</v>
      </c>
      <c r="E12" s="90">
        <v>119</v>
      </c>
      <c r="F12" s="90">
        <v>148719.4</v>
      </c>
      <c r="G12" s="90"/>
      <c r="H12" s="90"/>
      <c r="I12" s="90">
        <v>11</v>
      </c>
      <c r="J12" s="90">
        <v>11109.47</v>
      </c>
      <c r="K12" s="90">
        <v>9</v>
      </c>
      <c r="L12" s="90">
        <v>9662.4</v>
      </c>
    </row>
    <row r="13" spans="1:12" ht="12.75">
      <c r="A13" s="86">
        <v>8</v>
      </c>
      <c r="B13" s="89" t="s">
        <v>18</v>
      </c>
      <c r="C13" s="90">
        <v>190</v>
      </c>
      <c r="D13" s="90">
        <v>196468.800000001</v>
      </c>
      <c r="E13" s="90">
        <v>160</v>
      </c>
      <c r="F13" s="90">
        <v>175075.400000001</v>
      </c>
      <c r="G13" s="90">
        <v>15</v>
      </c>
      <c r="H13" s="90">
        <v>8963.2</v>
      </c>
      <c r="I13" s="90">
        <v>8</v>
      </c>
      <c r="J13" s="90">
        <v>8507.6</v>
      </c>
      <c r="K13" s="90">
        <v>1</v>
      </c>
      <c r="L13" s="90">
        <v>1073.6</v>
      </c>
    </row>
    <row r="14" spans="1:12" ht="12.75">
      <c r="A14" s="86">
        <v>9</v>
      </c>
      <c r="B14" s="89" t="s">
        <v>19</v>
      </c>
      <c r="C14" s="90">
        <v>1</v>
      </c>
      <c r="D14" s="90">
        <v>2684</v>
      </c>
      <c r="E14" s="90">
        <v>1</v>
      </c>
      <c r="F14" s="90">
        <v>2684</v>
      </c>
      <c r="G14" s="90"/>
      <c r="H14" s="90"/>
      <c r="I14" s="90"/>
      <c r="J14" s="90"/>
      <c r="K14" s="90"/>
      <c r="L14" s="90"/>
    </row>
    <row r="15" spans="1:12" ht="89.25" customHeight="1">
      <c r="A15" s="86">
        <v>10</v>
      </c>
      <c r="B15" s="89" t="s">
        <v>90</v>
      </c>
      <c r="C15" s="90">
        <v>107</v>
      </c>
      <c r="D15" s="90">
        <v>67263.2000000001</v>
      </c>
      <c r="E15" s="90">
        <v>100</v>
      </c>
      <c r="F15" s="90">
        <v>63576.2000000001</v>
      </c>
      <c r="G15" s="90">
        <v>1</v>
      </c>
      <c r="H15" s="90">
        <v>536.8</v>
      </c>
      <c r="I15" s="90"/>
      <c r="J15" s="90"/>
      <c r="K15" s="90">
        <v>6</v>
      </c>
      <c r="L15" s="90">
        <v>3180.2</v>
      </c>
    </row>
    <row r="16" spans="1:12" ht="12.75">
      <c r="A16" s="86">
        <v>11</v>
      </c>
      <c r="B16" s="91" t="s">
        <v>71</v>
      </c>
      <c r="C16" s="90">
        <v>6</v>
      </c>
      <c r="D16" s="90">
        <v>8052</v>
      </c>
      <c r="E16" s="90">
        <v>6</v>
      </c>
      <c r="F16" s="90">
        <v>8052</v>
      </c>
      <c r="G16" s="90"/>
      <c r="H16" s="90"/>
      <c r="I16" s="90"/>
      <c r="J16" s="90"/>
      <c r="K16" s="90"/>
      <c r="L16" s="90"/>
    </row>
    <row r="17" spans="1:12" ht="12.75">
      <c r="A17" s="86">
        <v>12</v>
      </c>
      <c r="B17" s="91" t="s">
        <v>72</v>
      </c>
      <c r="C17" s="90">
        <v>101</v>
      </c>
      <c r="D17" s="90">
        <v>59211.2000000001</v>
      </c>
      <c r="E17" s="90">
        <v>94</v>
      </c>
      <c r="F17" s="90">
        <v>55524.2000000001</v>
      </c>
      <c r="G17" s="90">
        <v>1</v>
      </c>
      <c r="H17" s="90">
        <v>536.8</v>
      </c>
      <c r="I17" s="90"/>
      <c r="J17" s="90"/>
      <c r="K17" s="90">
        <v>6</v>
      </c>
      <c r="L17" s="90">
        <v>3180.2</v>
      </c>
    </row>
    <row r="18" spans="1:12" ht="12.75">
      <c r="A18" s="86">
        <v>13</v>
      </c>
      <c r="B18" s="92" t="s">
        <v>91</v>
      </c>
      <c r="C18" s="90">
        <v>406</v>
      </c>
      <c r="D18" s="90">
        <v>93939.9999999997</v>
      </c>
      <c r="E18" s="90">
        <v>288</v>
      </c>
      <c r="F18" s="90">
        <v>76893.2</v>
      </c>
      <c r="G18" s="90"/>
      <c r="H18" s="90"/>
      <c r="I18" s="90">
        <v>56</v>
      </c>
      <c r="J18" s="90">
        <v>15030.1</v>
      </c>
      <c r="K18" s="90">
        <v>61</v>
      </c>
      <c r="L18" s="90">
        <v>16372.4</v>
      </c>
    </row>
    <row r="19" spans="1:12" ht="12.75">
      <c r="A19" s="86">
        <v>14</v>
      </c>
      <c r="B19" s="92" t="s">
        <v>92</v>
      </c>
      <c r="C19" s="90">
        <v>10</v>
      </c>
      <c r="D19" s="90">
        <v>1342</v>
      </c>
      <c r="E19" s="90">
        <v>10</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23</v>
      </c>
      <c r="D39" s="88">
        <f>SUM(D40,D47,D48,D49)</f>
        <v>24156</v>
      </c>
      <c r="E39" s="88">
        <f>SUM(E40,E47,E48,E49)</f>
        <v>22</v>
      </c>
      <c r="F39" s="88">
        <f>SUM(F40,F47,F48,F49)</f>
        <v>13420.02</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21</v>
      </c>
      <c r="D40" s="90">
        <f>SUM(D41,D44)</f>
        <v>22545.6</v>
      </c>
      <c r="E40" s="90">
        <f>SUM(E41,E44)</f>
        <v>20</v>
      </c>
      <c r="F40" s="90">
        <f>SUM(F41,F44)</f>
        <v>11809.6</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21</v>
      </c>
      <c r="D44" s="90">
        <v>22545.6</v>
      </c>
      <c r="E44" s="90">
        <v>20</v>
      </c>
      <c r="F44" s="90">
        <v>11809.6</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21</v>
      </c>
      <c r="D46" s="90">
        <v>22545.6</v>
      </c>
      <c r="E46" s="90">
        <v>20</v>
      </c>
      <c r="F46" s="90">
        <v>11809.6</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2</v>
      </c>
      <c r="F49" s="90">
        <v>1610.42</v>
      </c>
      <c r="G49" s="90"/>
      <c r="H49" s="90"/>
      <c r="I49" s="90"/>
      <c r="J49" s="90"/>
      <c r="K49" s="90"/>
      <c r="L49" s="90"/>
    </row>
    <row r="50" spans="1:12" ht="19.5" customHeight="1">
      <c r="A50" s="86">
        <v>45</v>
      </c>
      <c r="B50" s="87" t="s">
        <v>100</v>
      </c>
      <c r="C50" s="88">
        <f>SUM(C51:C54)</f>
        <v>9</v>
      </c>
      <c r="D50" s="88">
        <f>SUM(D51:D54)</f>
        <v>279.4</v>
      </c>
      <c r="E50" s="88">
        <f>SUM(E51:E54)</f>
        <v>9</v>
      </c>
      <c r="F50" s="88">
        <f>SUM(F51:F54)</f>
        <v>279.4</v>
      </c>
      <c r="G50" s="88">
        <f>SUM(G51:G54)</f>
        <v>0</v>
      </c>
      <c r="H50" s="88">
        <f>SUM(H51:H54)</f>
        <v>0</v>
      </c>
      <c r="I50" s="88">
        <f>SUM(I51:I54)</f>
        <v>0</v>
      </c>
      <c r="J50" s="88">
        <f>SUM(J51:J54)</f>
        <v>0</v>
      </c>
      <c r="K50" s="88">
        <f>SUM(K51:K54)</f>
        <v>0</v>
      </c>
      <c r="L50" s="88">
        <f>SUM(L51:L54)</f>
        <v>0</v>
      </c>
    </row>
    <row r="51" spans="1:12" ht="12.75">
      <c r="A51" s="86">
        <v>46</v>
      </c>
      <c r="B51" s="89" t="s">
        <v>9</v>
      </c>
      <c r="C51" s="90">
        <v>9</v>
      </c>
      <c r="D51" s="90">
        <v>279.4</v>
      </c>
      <c r="E51" s="90">
        <v>9</v>
      </c>
      <c r="F51" s="90">
        <v>279.4</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658</v>
      </c>
      <c r="D55" s="88">
        <v>353051.999999996</v>
      </c>
      <c r="E55" s="88">
        <v>179</v>
      </c>
      <c r="F55" s="88">
        <v>95721.8000000003</v>
      </c>
      <c r="G55" s="88"/>
      <c r="H55" s="88"/>
      <c r="I55" s="88">
        <v>652</v>
      </c>
      <c r="J55" s="88">
        <v>348048.599999996</v>
      </c>
      <c r="K55" s="88">
        <v>6</v>
      </c>
      <c r="L55" s="88">
        <v>6441.6</v>
      </c>
    </row>
    <row r="56" spans="1:12" ht="19.5" customHeight="1">
      <c r="A56" s="86">
        <v>51</v>
      </c>
      <c r="B56" s="95" t="s">
        <v>134</v>
      </c>
      <c r="C56" s="88">
        <f>SUM(C6,C28,C39,C50,C55)</f>
        <v>2117</v>
      </c>
      <c r="D56" s="88">
        <f>SUM(D6,D28,D39,D50,D55)</f>
        <v>1926321.7699999968</v>
      </c>
      <c r="E56" s="88">
        <f>SUM(E6,E28,E39,E50,E55)</f>
        <v>1219</v>
      </c>
      <c r="F56" s="88">
        <f>SUM(F6,F28,F39,F50,F55)</f>
        <v>1333837.1199999994</v>
      </c>
      <c r="G56" s="88">
        <f>SUM(G6,G28,G39,G50,G55)</f>
        <v>35</v>
      </c>
      <c r="H56" s="88">
        <f>SUM(H6,H28,H39,H50,H55)</f>
        <v>51248.26000000001</v>
      </c>
      <c r="I56" s="88">
        <f>SUM(I6,I28,I39,I50,I55)</f>
        <v>801</v>
      </c>
      <c r="J56" s="88">
        <f>SUM(J6,J28,J39,J50,J55)</f>
        <v>469969.8199999961</v>
      </c>
      <c r="K56" s="88">
        <f>SUM(K6,K28,K39,K50,K55)</f>
        <v>215</v>
      </c>
      <c r="L56" s="88">
        <f>SUM(L6,L28,L39,L50,L55)</f>
        <v>238798.78000000003</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&amp;L2D46948E&amp;CФорма № 10, Підрозділ: Малинський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214</v>
      </c>
      <c r="G5" s="97">
        <f>SUM(G6:G33)</f>
        <v>234235.97999999995</v>
      </c>
    </row>
    <row r="6" spans="1:7" ht="12.75" customHeight="1">
      <c r="A6" s="96">
        <v>2</v>
      </c>
      <c r="B6" s="160" t="s">
        <v>114</v>
      </c>
      <c r="C6" s="161"/>
      <c r="D6" s="162"/>
      <c r="E6" s="102" t="s">
        <v>135</v>
      </c>
      <c r="F6" s="98">
        <v>14</v>
      </c>
      <c r="G6" s="99">
        <v>9636.45</v>
      </c>
    </row>
    <row r="7" spans="1:7" ht="26.25" customHeight="1">
      <c r="A7" s="96">
        <v>3</v>
      </c>
      <c r="B7" s="160" t="s">
        <v>59</v>
      </c>
      <c r="C7" s="161"/>
      <c r="D7" s="162"/>
      <c r="E7" s="102" t="s">
        <v>136</v>
      </c>
      <c r="F7" s="98">
        <v>4</v>
      </c>
      <c r="G7" s="99">
        <v>15073.6</v>
      </c>
    </row>
    <row r="8" spans="1:7" ht="39" customHeight="1">
      <c r="A8" s="96">
        <v>4</v>
      </c>
      <c r="B8" s="160" t="s">
        <v>119</v>
      </c>
      <c r="C8" s="161"/>
      <c r="D8" s="162"/>
      <c r="E8" s="102" t="s">
        <v>137</v>
      </c>
      <c r="F8" s="98">
        <v>146</v>
      </c>
      <c r="G8" s="99">
        <v>120576.08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536.8</v>
      </c>
    </row>
    <row r="11" spans="1:7" ht="26.25" customHeight="1">
      <c r="A11" s="96">
        <v>7</v>
      </c>
      <c r="B11" s="160" t="s">
        <v>61</v>
      </c>
      <c r="C11" s="161"/>
      <c r="D11" s="162"/>
      <c r="E11" s="102" t="s">
        <v>140</v>
      </c>
      <c r="F11" s="98">
        <v>14</v>
      </c>
      <c r="G11" s="99">
        <v>32744.8</v>
      </c>
    </row>
    <row r="12" spans="1:7" ht="26.25" customHeight="1">
      <c r="A12" s="96">
        <v>8</v>
      </c>
      <c r="B12" s="160" t="s">
        <v>62</v>
      </c>
      <c r="C12" s="161"/>
      <c r="D12" s="162"/>
      <c r="E12" s="102" t="s">
        <v>141</v>
      </c>
      <c r="F12" s="98">
        <v>7</v>
      </c>
      <c r="G12" s="99">
        <v>17177.6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15</v>
      </c>
      <c r="G14" s="99">
        <v>21305.8</v>
      </c>
    </row>
    <row r="15" spans="1:7" ht="12.75" customHeight="1">
      <c r="A15" s="96">
        <v>11</v>
      </c>
      <c r="B15" s="160" t="s">
        <v>63</v>
      </c>
      <c r="C15" s="161"/>
      <c r="D15" s="162"/>
      <c r="E15" s="102" t="s">
        <v>144</v>
      </c>
      <c r="F15" s="98">
        <v>7</v>
      </c>
      <c r="G15" s="99">
        <v>9550.56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3</v>
      </c>
      <c r="G18" s="99">
        <v>1610.4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5487.09</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&amp;L2D46948E&amp;CФорма № 10, Підрозділ: Малинський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2024-01-25T09:24:10Z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2D46948E</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