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<sst xmlns="http://schemas.openxmlformats.org/spreadsheetml/2006/main" count="292" uniqueCount="219">
  <si>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</si>
  <si>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</si>
  <si>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</si>
  <si>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</si>
  <si>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</si>
  <si>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</si>
  <si>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</si>
  <si>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</si>
  <si>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</si>
  <si>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</si>
  <si>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</si>
  <si>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</si>
  <si>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</si>
  <si>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</si>
  <si>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</si>
  <si>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</si>
  <si>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</si>
  <si>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</si>
  <si>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</si>
  <si>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</si>
  <si>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</si>
  <si>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</si>
  <si>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</si>
  <si>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</si>
  <si>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</si>
  <si>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</si>
  <si>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</si>
  <si>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</si>
  <si>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</si>
  <si>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</si>
  <si>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</si>
  <si>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</si>
  <si>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</si>
  <si>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</si>
  <si>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</si>
  <si>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</si>
  <si>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</si>
  <si>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</si>
  <si>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</si>
  <si>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</si>
  <si>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</si>
  <si>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</si>
  <si>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</si>
  <si>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</si>
  <si>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</si>
  <si>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</si>
  <si>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</si>
  <si>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</si>
  <si>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</si>
  <si>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</si>
  <si>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</si>
  <si>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</si>
  <si>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</si>
  <si>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</si>
  <si>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</si>
  <si>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</si>
  <si>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</si>
  <si>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</si>
  <si>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</si>
  <si>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</si>
  <si>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</si>
  <si>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</si>
  <si>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</si>
  <si>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</si>
  <si>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</si>
  <si>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</si>
  <si>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</si>
  <si>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</si>
  <si>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</si>
  <si>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</si>
  <si>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</si>
  <si>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</si>
  <si>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</si>
  <si>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</si>
  <si>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</si>
  <si>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</si>
  <si>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</si>
  <si>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</si>
  <si>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</si>
  <si>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</si>
  <si>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</si>
  <si>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</si>
  <si>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</si>
  <si>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</si>
  <si>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</si>
  <si>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</si>
  <si>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</si>
  <si>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</si>
  <si>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</si>
  <si>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</si>
  <si>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</si>
  <si>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</si>
  <si>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</si>
  <si>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</si>
  <si>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</si>
  <si>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</si>
  <si>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</si>
  <si>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</si>
  <si>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</si>
  <si>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</si>
  <si>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</si>
  <si>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</si>
  <si>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</si>
  <si>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</si>
  <si>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</si>
  <si>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</si>
  <si>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</si>
  <si>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</si>
  <si>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</si>
  <si>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</si>
  <si>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</si>
  <si>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</si>
  <si>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</si>
  <si>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</si>
  <si>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</si>
  <si>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</si>
  <si>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</si>
  <si>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</si>
  <si>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</si>
  <si>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</si>
  <si>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</si>
  <si>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</si>
  <si>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</si>
  <si>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</si>
  <si>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</si>
  <si>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</si>
  <si>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</si>
  <si>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</si>
  <si>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</si>
  <si>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</si>
  <si>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</si>
  <si>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</si>
  <si>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</si>
  <si>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</si>
  <si>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</si>
  <si>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</si>
  <si>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</si>
  <si>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</si>
  <si>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</si>
  <si>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</si>
  <si>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</si>
  <si>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</si>
  <si>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</si>
  <si>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</si>
  <si>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</si>
  <si>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</si>
  <si>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</si>
  <si>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</si>
  <si>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</si>
  <si>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</si>
  <si>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</si>
  <si>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</si>
  <si>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</si>
  <si>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</si>
  <si>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</si>
  <si>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</si>
  <si>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</si>
  <si>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</si>
  <si>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</si>
  <si>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</si>
  <si>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</si>
  <si>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</si>
  <si>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</si>
  <si>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</si>
  <si>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</si>
  <si>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</si>
  <si>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</si>
  <si>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</si>
  <si>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</si>
  <si>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</si>
  <si>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</si>
  <si>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</si>
  <si>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</si>
  <si>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</si>
  <si>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</si>
  <si>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</si>
  <si>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</si>
  <si>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</si>
  <si>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</si>
  <si>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</si>
  <si>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</si>
  <si>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</si>
  <si>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</si>
  <si>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</si>
  <si>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</si>
  <si>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</si>
  <si>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</si>
  <si>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</si>
  <si>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</si>
  <si>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</si>
  <si>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</si>
  <si>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</si>
  <si>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</si>
  <si>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</si>
  <si>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</si>
  <si>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</si>
  <si>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</si>
  <si>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</si>
  <si>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</si>
  <si>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</si>
  <si>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</si>
  <si>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</si>
  <si>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</si>
  <si>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</si>
  <si>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</si>
  <si>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</si>
  <si>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</si>
  <si>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</si>
  <si>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</si>
  <si>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</si>
  <si>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</si>
  <si>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</si>
  <si>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</si>
  <si>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</si>
  <si>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</si>
  <si>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</si>
  <si>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В.В.Ярмоленко</t>
  </si>
  <si>
    <t>Т.А. Єнько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</si>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</sst>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&amp;LBF527A9F&amp;C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162</v>
      </c>
      <c r="F6" s="104">
        <v>83</v>
      </c>
      <c r="G6" s="104">
        <v>1</v>
      </c>
      <c r="H6" s="104">
        <v>67</v>
      </c>
      <c r="I6" s="104" t="s">
        <v>93</v>
      </c>
      <c r="J6" s="104">
        <v>95</v>
      </c>
      <c r="K6" s="84">
        <v>26</v>
      </c>
      <c r="L6" s="91">
        <f>E6-F6</f>
        <v>79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471</v>
      </c>
      <c r="F7" s="104">
        <v>469</v>
      </c>
      <c r="G7" s="104"/>
      <c r="H7" s="104">
        <v>462</v>
      </c>
      <c r="I7" s="104">
        <v>371</v>
      </c>
      <c r="J7" s="104">
        <v>9</v>
      </c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2</v>
      </c>
      <c r="F8" s="104">
        <v>2</v>
      </c>
      <c r="G8" s="104"/>
      <c r="H8" s="104">
        <v>1</v>
      </c>
      <c r="I8" s="104">
        <v>1</v>
      </c>
      <c r="J8" s="104">
        <v>1</v>
      </c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49</v>
      </c>
      <c r="F9" s="104">
        <v>44</v>
      </c>
      <c r="G9" s="104"/>
      <c r="H9" s="85">
        <v>37</v>
      </c>
      <c r="I9" s="104">
        <v>28</v>
      </c>
      <c r="J9" s="104">
        <v>12</v>
      </c>
      <c r="K9" s="84"/>
      <c r="L9" s="91">
        <f>E9-F9</f>
        <v>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8</v>
      </c>
      <c r="F12" s="104">
        <v>8</v>
      </c>
      <c r="G12" s="104"/>
      <c r="H12" s="104">
        <v>8</v>
      </c>
      <c r="I12" s="104">
        <v>5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37</v>
      </c>
      <c r="F14" s="107">
        <v>37</v>
      </c>
      <c r="G14" s="107"/>
      <c r="H14" s="107">
        <v>12</v>
      </c>
      <c r="I14" s="107">
        <v>12</v>
      </c>
      <c r="J14" s="107">
        <v>25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729</v>
      </c>
      <c r="F16" s="86">
        <f>SUM(F6:F15)</f>
        <v>643</v>
      </c>
      <c r="G16" s="86">
        <f>SUM(G6:G15)</f>
        <v>1</v>
      </c>
      <c r="H16" s="86">
        <f>SUM(H6:H15)</f>
        <v>587</v>
      </c>
      <c r="I16" s="86">
        <f>SUM(I6:I15)</f>
        <v>417</v>
      </c>
      <c r="J16" s="86">
        <f>SUM(J6:J15)</f>
        <v>142</v>
      </c>
      <c r="K16" s="86">
        <f>SUM(K6:K15)</f>
        <v>26</v>
      </c>
      <c r="L16" s="91">
        <f>E16-F16</f>
        <v>86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14</v>
      </c>
      <c r="F17" s="84">
        <v>13</v>
      </c>
      <c r="G17" s="84"/>
      <c r="H17" s="84">
        <v>13</v>
      </c>
      <c r="I17" s="84">
        <v>8</v>
      </c>
      <c r="J17" s="84">
        <v>1</v>
      </c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11</v>
      </c>
      <c r="F18" s="84">
        <v>8</v>
      </c>
      <c r="G18" s="84"/>
      <c r="H18" s="84">
        <v>7</v>
      </c>
      <c r="I18" s="84">
        <v>6</v>
      </c>
      <c r="J18" s="84">
        <v>4</v>
      </c>
      <c r="K18" s="84"/>
      <c r="L18" s="91">
        <f>E18-F18</f>
        <v>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44</v>
      </c>
      <c r="F20" s="84">
        <v>44</v>
      </c>
      <c r="G20" s="84"/>
      <c r="H20" s="84">
        <v>44</v>
      </c>
      <c r="I20" s="84">
        <v>42</v>
      </c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61</v>
      </c>
      <c r="F25" s="94">
        <v>58</v>
      </c>
      <c r="G25" s="94"/>
      <c r="H25" s="94">
        <v>56</v>
      </c>
      <c r="I25" s="94">
        <v>48</v>
      </c>
      <c r="J25" s="94">
        <v>5</v>
      </c>
      <c r="K25" s="94"/>
      <c r="L25" s="91">
        <f>E25-F25</f>
        <v>3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237</v>
      </c>
      <c r="F26" s="84">
        <v>237</v>
      </c>
      <c r="G26" s="84"/>
      <c r="H26" s="84">
        <v>235</v>
      </c>
      <c r="I26" s="84">
        <v>220</v>
      </c>
      <c r="J26" s="84">
        <v>2</v>
      </c>
      <c r="K26" s="84"/>
      <c r="L26" s="91">
        <f>E26-F26</f>
        <v>0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/>
      <c r="I27" s="94"/>
      <c r="J27" s="94">
        <v>1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348</v>
      </c>
      <c r="F28" s="84">
        <v>332</v>
      </c>
      <c r="G28" s="84"/>
      <c r="H28" s="84">
        <v>336</v>
      </c>
      <c r="I28" s="84">
        <v>311</v>
      </c>
      <c r="J28" s="84">
        <v>12</v>
      </c>
      <c r="K28" s="84"/>
      <c r="L28" s="91">
        <f>E28-F28</f>
        <v>16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560</v>
      </c>
      <c r="F29" s="84">
        <v>320</v>
      </c>
      <c r="G29" s="84">
        <v>3</v>
      </c>
      <c r="H29" s="84">
        <v>387</v>
      </c>
      <c r="I29" s="84">
        <v>325</v>
      </c>
      <c r="J29" s="84">
        <v>173</v>
      </c>
      <c r="K29" s="84">
        <v>7</v>
      </c>
      <c r="L29" s="91">
        <f>E29-F29</f>
        <v>240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36</v>
      </c>
      <c r="F30" s="84">
        <v>36</v>
      </c>
      <c r="G30" s="84"/>
      <c r="H30" s="84">
        <v>34</v>
      </c>
      <c r="I30" s="84">
        <v>32</v>
      </c>
      <c r="J30" s="84">
        <v>2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49</v>
      </c>
      <c r="F31" s="84">
        <v>32</v>
      </c>
      <c r="G31" s="84"/>
      <c r="H31" s="84">
        <v>37</v>
      </c>
      <c r="I31" s="84">
        <v>32</v>
      </c>
      <c r="J31" s="84">
        <v>12</v>
      </c>
      <c r="K31" s="84">
        <v>1</v>
      </c>
      <c r="L31" s="91">
        <f>E31-F31</f>
        <v>17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7</v>
      </c>
      <c r="F32" s="84">
        <v>4</v>
      </c>
      <c r="G32" s="84"/>
      <c r="H32" s="84">
        <v>7</v>
      </c>
      <c r="I32" s="84">
        <v>4</v>
      </c>
      <c r="J32" s="84"/>
      <c r="K32" s="84"/>
      <c r="L32" s="91">
        <f>E32-F32</f>
        <v>3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</v>
      </c>
      <c r="F36" s="84"/>
      <c r="G36" s="84"/>
      <c r="H36" s="84">
        <v>2</v>
      </c>
      <c r="I36" s="84">
        <v>2</v>
      </c>
      <c r="J36" s="84"/>
      <c r="K36" s="84"/>
      <c r="L36" s="91">
        <f>E36-F36</f>
        <v>2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24</v>
      </c>
      <c r="F37" s="84">
        <v>17</v>
      </c>
      <c r="G37" s="84"/>
      <c r="H37" s="84">
        <v>22</v>
      </c>
      <c r="I37" s="84">
        <v>13</v>
      </c>
      <c r="J37" s="84">
        <v>2</v>
      </c>
      <c r="K37" s="84"/>
      <c r="L37" s="91">
        <f>E37-F37</f>
        <v>7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920</v>
      </c>
      <c r="F40" s="94">
        <v>648</v>
      </c>
      <c r="G40" s="94">
        <v>3</v>
      </c>
      <c r="H40" s="94">
        <v>717</v>
      </c>
      <c r="I40" s="94">
        <v>596</v>
      </c>
      <c r="J40" s="94">
        <v>203</v>
      </c>
      <c r="K40" s="94">
        <v>8</v>
      </c>
      <c r="L40" s="91">
        <f>E40-F40</f>
        <v>272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757</v>
      </c>
      <c r="F41" s="84">
        <v>734</v>
      </c>
      <c r="G41" s="84">
        <v>1</v>
      </c>
      <c r="H41" s="84">
        <v>696</v>
      </c>
      <c r="I41" s="84" t="s">
        <v>93</v>
      </c>
      <c r="J41" s="84">
        <v>61</v>
      </c>
      <c r="K41" s="84"/>
      <c r="L41" s="91">
        <f>E41-F41</f>
        <v>23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5</v>
      </c>
      <c r="F42" s="84">
        <v>5</v>
      </c>
      <c r="G42" s="84"/>
      <c r="H42" s="84">
        <v>4</v>
      </c>
      <c r="I42" s="84" t="s">
        <v>93</v>
      </c>
      <c r="J42" s="84">
        <v>1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759</v>
      </c>
      <c r="F45" s="84">
        <f aca="true" t="shared" si="0" ref="F45:K45">F41+F43+F44</f>
        <v>736</v>
      </c>
      <c r="G45" s="84">
        <f t="shared" si="0"/>
        <v>1</v>
      </c>
      <c r="H45" s="84">
        <f t="shared" si="0"/>
        <v>698</v>
      </c>
      <c r="I45" s="84">
        <f>I43+I44</f>
        <v>2</v>
      </c>
      <c r="J45" s="84">
        <f t="shared" si="0"/>
        <v>61</v>
      </c>
      <c r="K45" s="84">
        <f t="shared" si="0"/>
        <v>0</v>
      </c>
      <c r="L45" s="91">
        <f>E45-F45</f>
        <v>23</v>
      </c>
    </row>
    <row r="46" spans="1:12" ht="1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2469</v>
      </c>
      <c r="F46" s="84">
        <f t="shared" si="1"/>
        <v>2085</v>
      </c>
      <c r="G46" s="84">
        <f t="shared" si="1"/>
        <v>5</v>
      </c>
      <c r="H46" s="84">
        <f t="shared" si="1"/>
        <v>2058</v>
      </c>
      <c r="I46" s="84">
        <f t="shared" si="1"/>
        <v>1063</v>
      </c>
      <c r="J46" s="84">
        <f t="shared" si="1"/>
        <v>411</v>
      </c>
      <c r="K46" s="84">
        <f t="shared" si="1"/>
        <v>34</v>
      </c>
      <c r="L46" s="91">
        <f>E46-F46</f>
        <v>384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&amp;LBF527A9F&amp;C&amp;R2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10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82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6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16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10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51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2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16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19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16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214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12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56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16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9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7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1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13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&amp;LBF527A9F&amp;C&amp;R3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67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170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60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34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160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263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232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528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392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7729581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3580910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72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6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1862</v>
      </c>
      <c r="F58" s="110">
        <f>F59+F62+F63+F64</f>
        <v>179</v>
      </c>
      <c r="G58" s="110">
        <f>G59+G62+G63+G64</f>
        <v>14</v>
      </c>
      <c r="H58" s="110">
        <f>H59+H62+H63+H64</f>
        <v>0</v>
      </c>
      <c r="I58" s="110">
        <f>I59+I62+I63+I64</f>
        <v>3</v>
      </c>
    </row>
    <row r="59" spans="1:9" ht="13.5" customHeight="1">
      <c r="A59" s="222" t="s">
        <v>104</v>
      </c>
      <c r="B59" s="222"/>
      <c r="C59" s="222"/>
      <c r="D59" s="222"/>
      <c r="E59" s="94">
        <v>555</v>
      </c>
      <c r="F59" s="94">
        <v>24</v>
      </c>
      <c r="G59" s="94">
        <v>7</v>
      </c>
      <c r="H59" s="94"/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39</v>
      </c>
      <c r="F60" s="86">
        <v>21</v>
      </c>
      <c r="G60" s="86">
        <v>6</v>
      </c>
      <c r="H60" s="86"/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461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54</v>
      </c>
      <c r="F62" s="84">
        <v>2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555</v>
      </c>
      <c r="F63" s="84">
        <v>153</v>
      </c>
      <c r="G63" s="84">
        <v>7</v>
      </c>
      <c r="H63" s="84"/>
      <c r="I63" s="84">
        <v>2</v>
      </c>
    </row>
    <row r="64" spans="1:9" ht="13.5" customHeight="1">
      <c r="A64" s="222" t="s">
        <v>109</v>
      </c>
      <c r="B64" s="222"/>
      <c r="C64" s="222"/>
      <c r="D64" s="222"/>
      <c r="E64" s="84">
        <v>698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781</v>
      </c>
      <c r="G68" s="116">
        <v>2873896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395</v>
      </c>
      <c r="G69" s="118">
        <v>2619980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386</v>
      </c>
      <c r="G70" s="118">
        <v>253916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387</v>
      </c>
      <c r="G71" s="116">
        <v>316708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&amp;LBF527A9F&amp;C&amp;R4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8.27250608272506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18.309859154929576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3.9408866995073892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98.70503597122303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686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823</v>
      </c>
    </row>
    <row r="11" spans="1:4" ht="16.5" customHeight="1">
      <c r="A11" s="212" t="s">
        <v>62</v>
      </c>
      <c r="B11" s="214"/>
      <c r="C11" s="10">
        <v>9</v>
      </c>
      <c r="D11" s="84">
        <v>34</v>
      </c>
    </row>
    <row r="12" spans="1:4" ht="16.5" customHeight="1">
      <c r="A12" s="330" t="s">
        <v>104</v>
      </c>
      <c r="B12" s="330"/>
      <c r="C12" s="10">
        <v>10</v>
      </c>
      <c r="D12" s="84">
        <v>21</v>
      </c>
    </row>
    <row r="13" spans="1:4" ht="16.5" customHeight="1">
      <c r="A13" s="327" t="s">
        <v>204</v>
      </c>
      <c r="B13" s="329"/>
      <c r="C13" s="10">
        <v>11</v>
      </c>
      <c r="D13" s="94">
        <v>123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21</v>
      </c>
    </row>
    <row r="16" spans="1:4" ht="16.5" customHeight="1">
      <c r="A16" s="330" t="s">
        <v>105</v>
      </c>
      <c r="B16" s="330"/>
      <c r="C16" s="10">
        <v>14</v>
      </c>
      <c r="D16" s="84">
        <v>65</v>
      </c>
    </row>
    <row r="17" spans="1:5" ht="16.5" customHeight="1">
      <c r="A17" s="330" t="s">
        <v>109</v>
      </c>
      <c r="B17" s="330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&amp;LBF527A9F&amp;C&amp;R5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2021-07-09T06:27:04Z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BF527A9F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